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majad\Documents\RECERTIFIKACIJA 2019\"/>
    </mc:Choice>
  </mc:AlternateContent>
  <xr:revisionPtr revIDLastSave="0" documentId="8_{F04ED9F3-65F8-480C-9E66-C0F82DD7FF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vesticije 2014.-2020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H43" i="1"/>
  <c r="H44" i="1"/>
  <c r="H45" i="1"/>
  <c r="H46" i="1"/>
  <c r="H47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5" i="1"/>
  <c r="G47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52" i="1"/>
  <c r="H90" i="1" s="1"/>
  <c r="G90" i="1" l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16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252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04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153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96" i="1"/>
  <c r="H95" i="1"/>
  <c r="G200" i="1" l="1"/>
  <c r="H200" i="1" s="1"/>
  <c r="G361" i="1"/>
  <c r="H361" i="1" s="1"/>
  <c r="G312" i="1"/>
  <c r="H312" i="1" s="1"/>
  <c r="G248" i="1"/>
  <c r="H248" i="1" s="1"/>
  <c r="G149" i="1"/>
  <c r="H149" i="1" s="1"/>
</calcChain>
</file>

<file path=xl/sharedStrings.xml><?xml version="1.0" encoding="utf-8"?>
<sst xmlns="http://schemas.openxmlformats.org/spreadsheetml/2006/main" count="1614" uniqueCount="459">
  <si>
    <t>NAZIV</t>
  </si>
  <si>
    <t>ADRESA</t>
  </si>
  <si>
    <t>2014.</t>
  </si>
  <si>
    <t>IBS D.O.O.</t>
  </si>
  <si>
    <t>2562</t>
  </si>
  <si>
    <t>Strojna obrada metala</t>
  </si>
  <si>
    <t>CAFFELINA D.O.O.</t>
  </si>
  <si>
    <t>4799</t>
  </si>
  <si>
    <t>Ostala trgovina na malo izvan prodavaonica, štandova i tržnica</t>
  </si>
  <si>
    <t>HYDROMAT D.O.O.</t>
  </si>
  <si>
    <t>2812</t>
  </si>
  <si>
    <t>Proizvodnja hidrauličnih pogonskih uređaja</t>
  </si>
  <si>
    <t>HOTEL ORION VLASNIK KSENIJA PINTARIĆ</t>
  </si>
  <si>
    <t>5510</t>
  </si>
  <si>
    <t>Hoteli i sličan smještaj</t>
  </si>
  <si>
    <t>FRUK I PINTARIĆ D.O.O.</t>
  </si>
  <si>
    <t>1071</t>
  </si>
  <si>
    <t>Proizvodnja kruha; proizvodnja svježih peciva, slastičarskih proizvoda i kolača</t>
  </si>
  <si>
    <t>TESLA D.O.O.</t>
  </si>
  <si>
    <t>7112</t>
  </si>
  <si>
    <t>Inženjerstvo i s njim povezano tehničko savjetovanje</t>
  </si>
  <si>
    <t>TAUBEK TOURS D.O.O.</t>
  </si>
  <si>
    <t>7911</t>
  </si>
  <si>
    <t>Djelatnosti putničkih agencija</t>
  </si>
  <si>
    <t>KTV TELEKOM D.O.O.</t>
  </si>
  <si>
    <t>6190</t>
  </si>
  <si>
    <t>Ostale telekomunikacijske djelatnosti</t>
  </si>
  <si>
    <t>DRVODJELAC D.O.O.</t>
  </si>
  <si>
    <t>1623</t>
  </si>
  <si>
    <t>Proizvodnja ostale građevne stolarije i elemenata</t>
  </si>
  <si>
    <t>CHIBO-IVAN ĆIBARIĆ. T.P. TRGOVINA I USLUGE</t>
  </si>
  <si>
    <t>4711</t>
  </si>
  <si>
    <t xml:space="preserve">Trgovina na malo u nespecijaliziranim prodavaonicama pretežno hranom, pićima i duhanskim proizvodima </t>
  </si>
  <si>
    <t>SLIVAR FRIGO TEHNIKA D.O.O.</t>
  </si>
  <si>
    <t>2825</t>
  </si>
  <si>
    <t>Proizvodnja rashladne i ventilacijske opreme, osim za kućanstvo</t>
  </si>
  <si>
    <t>KG-TRANSPORT D.O.O.</t>
  </si>
  <si>
    <t>4941</t>
  </si>
  <si>
    <t>Cestovni prijevoz robe</t>
  </si>
  <si>
    <t>GALIĆ TRANSPORTI J.D.O.O.</t>
  </si>
  <si>
    <t>S-MONTAŽA J.D.O.O.</t>
  </si>
  <si>
    <t>3312</t>
  </si>
  <si>
    <t>Popravak strojeva</t>
  </si>
  <si>
    <t>4120</t>
  </si>
  <si>
    <t>Gradnja stambenih i nestambenih zgrada</t>
  </si>
  <si>
    <t>KAJZERICA D.O.O.</t>
  </si>
  <si>
    <t>PI MEHANIKA D.O.O. GAČICE</t>
  </si>
  <si>
    <t>2511</t>
  </si>
  <si>
    <t>Proizvodnja metalnih konstrukcija i njihovih dijelova</t>
  </si>
  <si>
    <t>SMIV D.O.O.</t>
  </si>
  <si>
    <t>1413</t>
  </si>
  <si>
    <t>Proizvodnja ostale vanjske odjeće</t>
  </si>
  <si>
    <t>AUTOKOL D.O.O.</t>
  </si>
  <si>
    <t>2369</t>
  </si>
  <si>
    <t xml:space="preserve">Proizvodnja ostalih proizvoda od betona, cementa i gipsa </t>
  </si>
  <si>
    <t>0142</t>
  </si>
  <si>
    <t>Uzgoj ostalih goveda i bivola</t>
  </si>
  <si>
    <t>ELMOK D.O.O.</t>
  </si>
  <si>
    <t>2453</t>
  </si>
  <si>
    <t>Lijevanje lakih metala</t>
  </si>
  <si>
    <t>IVANČICA DD</t>
  </si>
  <si>
    <t>1520</t>
  </si>
  <si>
    <t>Proizvodnja obuće</t>
  </si>
  <si>
    <t>ADH D.O.O.</t>
  </si>
  <si>
    <t>4532</t>
  </si>
  <si>
    <t>Trgovina na malo dijelovima i priborom za motorna vozila</t>
  </si>
  <si>
    <t>IVKOM DD</t>
  </si>
  <si>
    <t>3811</t>
  </si>
  <si>
    <t>Skupljanje neopasnog otpada</t>
  </si>
  <si>
    <t>IVKOM - VODE D.O.O.</t>
  </si>
  <si>
    <t>3600</t>
  </si>
  <si>
    <t>Skupljanje, pročišćavanje i opskrba vodom</t>
  </si>
  <si>
    <t>IVKOM-PLIN D.O.O.</t>
  </si>
  <si>
    <t>3522</t>
  </si>
  <si>
    <t>Distribucija plinovitih goriva distribucijskom mrežom</t>
  </si>
  <si>
    <t>CENTAR SCENA D.O.O.</t>
  </si>
  <si>
    <t>9001</t>
  </si>
  <si>
    <t>Izvođačka umjetnost</t>
  </si>
  <si>
    <t>GPT ĐURASEK D.O.O.</t>
  </si>
  <si>
    <t>1399</t>
  </si>
  <si>
    <t>Proizvodnja ostalog tekstila, d. n.</t>
  </si>
  <si>
    <t>TERMO TIM D.O.O.</t>
  </si>
  <si>
    <t>4674</t>
  </si>
  <si>
    <t>Trgovina na veliko željeznom robom, instalacijskim materijalom i opremom za vodovod i grijanje</t>
  </si>
  <si>
    <t>PRIJEVOZ, USLUGE I TRGOVINA "HABUZIN"</t>
  </si>
  <si>
    <t>1624</t>
  </si>
  <si>
    <t>Proizvodnja ambalaže od drva</t>
  </si>
  <si>
    <t>STOL-INTERIJER D.O.O.</t>
  </si>
  <si>
    <t>3102</t>
  </si>
  <si>
    <t>Proizvodnja kuhinjskog namještaja</t>
  </si>
  <si>
    <t>CROMON D.O.O.</t>
  </si>
  <si>
    <t>2561</t>
  </si>
  <si>
    <t>Obrada i prevlačenje metala</t>
  </si>
  <si>
    <t>ARCTOS D.O.O.</t>
  </si>
  <si>
    <t>7022</t>
  </si>
  <si>
    <t>Savjetovanje u vezi s poslovanjem i ostalim upravljanjem</t>
  </si>
  <si>
    <t>JEDINSTVO LAMELE D.O.O.</t>
  </si>
  <si>
    <t>2932</t>
  </si>
  <si>
    <t xml:space="preserve">Proizvodnja ostalih dijelova i pribora za motorna vozila </t>
  </si>
  <si>
    <t>AUTO-DABO D.O.O.</t>
  </si>
  <si>
    <t>4511</t>
  </si>
  <si>
    <t xml:space="preserve">Trgovina automobilima i motornim vozilima lake kategorije </t>
  </si>
  <si>
    <t>JEDINSTVO KARTONAŽA D.O.O.</t>
  </si>
  <si>
    <t>1721</t>
  </si>
  <si>
    <t>Proizvodnja valovitog papira i kartona te ambalaže od papira i kartona</t>
  </si>
  <si>
    <t>KVIN J.D.O.O.</t>
  </si>
  <si>
    <t>4322</t>
  </si>
  <si>
    <t xml:space="preserve">Uvođenje instalacija vodovoda, kanalizacije i plina i instalacija za grijanje i klimatizaciju </t>
  </si>
  <si>
    <t>JEDINSTVO COMMERCE D.O.O.</t>
  </si>
  <si>
    <t>7320</t>
  </si>
  <si>
    <t>Istraživanje tržišta i ispitivanje javnoga mnijenja</t>
  </si>
  <si>
    <t>JEDINSTVO D.O.O.</t>
  </si>
  <si>
    <t>ZIDARSKO FASADERSKI OBRT VL.ĐURAS DRAGUTIN</t>
  </si>
  <si>
    <t>TRIPICO D.O.O.</t>
  </si>
  <si>
    <t>MIPCRO D.O.O.</t>
  </si>
  <si>
    <t>IPC INŽENJERING D.O.O.</t>
  </si>
  <si>
    <t>TRGOVAČKI OBRT MARICA</t>
  </si>
  <si>
    <t>PETRINJAK JOSIP PROIZVODNJA I USLUGE</t>
  </si>
  <si>
    <t>0147</t>
  </si>
  <si>
    <t>Uzgoj peradi</t>
  </si>
  <si>
    <t>ZZ METAL D.O.O.</t>
  </si>
  <si>
    <t>IZOLATERSKI I LIMARSKI OBRT, BOŽIDAR GUŽVINEC</t>
  </si>
  <si>
    <t>2599</t>
  </si>
  <si>
    <t>Proizvodnja ostalih gotovih proizvoda od metala, d. n.</t>
  </si>
  <si>
    <t>LJEKARNA RENATA FRIŠČIĆ MAG.PHARM.VESNA STRAHIJA MAG.PHARM.</t>
  </si>
  <si>
    <t>4773</t>
  </si>
  <si>
    <t xml:space="preserve">Ljekarne </t>
  </si>
  <si>
    <t>ITAS-PRVOMAJSKA D.D. IVANEC</t>
  </si>
  <si>
    <t>2849</t>
  </si>
  <si>
    <t>Proizvodnja ostalih alatnih strojeva</t>
  </si>
  <si>
    <t>HUSNJAK INTERNATIONAL DOO</t>
  </si>
  <si>
    <t>PROIZVODNJA METALNE GALANTERIJE PISKAČ</t>
  </si>
  <si>
    <t>2593</t>
  </si>
  <si>
    <t>Proizvodnja proizvoda od žice, lanaca i opruga</t>
  </si>
  <si>
    <t>GEOIZMJERA D.O.O.</t>
  </si>
  <si>
    <t>RESTA D.O.O.</t>
  </si>
  <si>
    <t>2573</t>
  </si>
  <si>
    <t>Proizvodnja alata</t>
  </si>
  <si>
    <t>CDM D.O.O. IVANEC</t>
  </si>
  <si>
    <t>9511</t>
  </si>
  <si>
    <t>Popravak računala i periferne opreme</t>
  </si>
  <si>
    <t>RIBIĆ TRANSPORTI</t>
  </si>
  <si>
    <t>ELEKTRO GOLUB</t>
  </si>
  <si>
    <t>4321</t>
  </si>
  <si>
    <t>Elektroinstalacijski radovi</t>
  </si>
  <si>
    <t>AMARENA-GABRO ŠPREM</t>
  </si>
  <si>
    <t>3299</t>
  </si>
  <si>
    <t xml:space="preserve">Ostala prerađivačka industrija, d. n. </t>
  </si>
  <si>
    <t>INEL-ELEKTRO D.O.O.</t>
  </si>
  <si>
    <t>ŠPREM AMARENA D.O.O.</t>
  </si>
  <si>
    <t>ARBOR-PROMET D.O.O.</t>
  </si>
  <si>
    <t>4619</t>
  </si>
  <si>
    <t>Posredovanje u trgovini raznovrsnim proizvodima</t>
  </si>
  <si>
    <t>2015.</t>
  </si>
  <si>
    <t xml:space="preserve">Redni broj </t>
  </si>
  <si>
    <t>LANČIĆ 85, Ivanec</t>
  </si>
  <si>
    <t>HORVATSKO 72, Ivanec</t>
  </si>
  <si>
    <t>HORVATSKO 28, Klenovnik</t>
  </si>
  <si>
    <t>HORVATSKO 43 B, Klenovnik</t>
  </si>
  <si>
    <t>JEROVEC 151, Ivanec</t>
  </si>
  <si>
    <t>JEZERSKI PUT 23, Ivanec</t>
  </si>
  <si>
    <t>PETRA PRERADOVIĆA 14, Ivanec</t>
  </si>
  <si>
    <t>IVANA GUNDULIĆA 2B, Ivanec</t>
  </si>
  <si>
    <t>LANČIĆ 82, Ivanec</t>
  </si>
  <si>
    <t>ANTUNA MIHANOVIĆA 1 A, Ivanec</t>
  </si>
  <si>
    <t>EUGENA KUMIČIĆA 10, Ivanec</t>
  </si>
  <si>
    <t>GAČICE 32/B, Radovan</t>
  </si>
  <si>
    <t>GAČICE 131, Radovan</t>
  </si>
  <si>
    <t>RUDARSKA 2C, Ivanec</t>
  </si>
  <si>
    <t>TRG HRVATSKIH IVANOVACA 10, Ivanec</t>
  </si>
  <si>
    <t>RUDARSKA 2/A, Ivanec</t>
  </si>
  <si>
    <t>PETRA PRERADOVIĆA 12, Ivanec</t>
  </si>
  <si>
    <t>V. NAZORA 96B, Ivanec</t>
  </si>
  <si>
    <t>V.NAZORA 96 B, Ivanec</t>
  </si>
  <si>
    <t>V. NAZORA 96 B, Ivanec</t>
  </si>
  <si>
    <t>STAŽNJEVEC 42, Radovan</t>
  </si>
  <si>
    <t>LOVREČAN 24, Radovan</t>
  </si>
  <si>
    <t>JEROVEC 25, Ivanec</t>
  </si>
  <si>
    <t>RUDARSKA 6, Ivanec</t>
  </si>
  <si>
    <t>KANIŽA BB, Ivanec</t>
  </si>
  <si>
    <t>BREZNICE 12, MARGEČAN, Radovan</t>
  </si>
  <si>
    <t>RUDOLFA RAJTERA 4, Ivanec</t>
  </si>
  <si>
    <t>ADALBERTA GEORGIJEVIĆA 3, Ivanec</t>
  </si>
  <si>
    <t>ULICA DR.ĐURE ARNOLDA 6, Ivanec</t>
  </si>
  <si>
    <t>SALINOVEC BB, Ivanec</t>
  </si>
  <si>
    <t>HORVATSKO BB, Ivanec</t>
  </si>
  <si>
    <t>JEROVEC 266, Ivanec</t>
  </si>
  <si>
    <t>IVANA GORANA KOVAČIĆA 14, Ivanec</t>
  </si>
  <si>
    <t>GAČICE 28, Radovan</t>
  </si>
  <si>
    <t>MIRKA MALEZA 3, Ivanec</t>
  </si>
  <si>
    <t>HORVATSKO 50, Klenovnik</t>
  </si>
  <si>
    <t>VARAZDINSKA 1, Ivanec</t>
  </si>
  <si>
    <t>PUNIKVE BB, Ivanec</t>
  </si>
  <si>
    <t>HORVATSKO 62, Ivanec</t>
  </si>
  <si>
    <t>TRG HRVATSKIH IVANOVACA 9/A, Ivanec</t>
  </si>
  <si>
    <t>IVANA GUNDULIĆA 18, Ivanec</t>
  </si>
  <si>
    <t>RUDOLFA RAJTERA 50, Ivanec</t>
  </si>
  <si>
    <t>STJEPANA VUKOVIĆA 71, Ivanec</t>
  </si>
  <si>
    <t>HORVATSKO 18, Klenovnik</t>
  </si>
  <si>
    <t>ULICA IVANUŠEVEC 4, Ivanec</t>
  </si>
  <si>
    <t>GAČICE 32/B, Ivanec</t>
  </si>
  <si>
    <t>CERJE TUŽNO 7, Radovan</t>
  </si>
  <si>
    <t>VARAŽDINSKA 84 A, Ivanec</t>
  </si>
  <si>
    <t>KANIŽA 35/G, Ivanec</t>
  </si>
  <si>
    <t>CERJE TUŽNO 32, Radovan</t>
  </si>
  <si>
    <t>ULICA STJEPAN VUKOVIĆA 49, Ivanec</t>
  </si>
  <si>
    <t>IVANA KUKULJEVIĆA 21, Ivanec</t>
  </si>
  <si>
    <t>OTOKARA I PAVICE HRAZDIRA 14, Ivanec</t>
  </si>
  <si>
    <t>BREZNICE 12, MARGEČAN, Ivanec</t>
  </si>
  <si>
    <t>GAČICE 32, Radovan</t>
  </si>
  <si>
    <t>VARAŽDINSKA 4A, Ivanec</t>
  </si>
  <si>
    <t>ULICA RUDOLFA RAJTERA 2, Ivanec</t>
  </si>
  <si>
    <t>I.GUNDULIĆA 18, Ivanec</t>
  </si>
  <si>
    <t>DJELATNOST - NKD 2007</t>
  </si>
  <si>
    <t>1.</t>
  </si>
  <si>
    <t>2.</t>
  </si>
  <si>
    <t>8.</t>
  </si>
  <si>
    <t>3.</t>
  </si>
  <si>
    <t>4.</t>
  </si>
  <si>
    <t>5.</t>
  </si>
  <si>
    <t>6.</t>
  </si>
  <si>
    <t>7.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</si>
  <si>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</si>
  <si>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</si>
  <si>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</si>
  <si>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</si>
  <si>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</si>
  <si>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</si>
  <si>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</si>
  <si>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</si>
  <si>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</si>
  <si>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</si>
  <si>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</si>
  <si>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</si>
  <si>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</si>
  <si>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</si>
  <si>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</si>
  <si>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</si>
  <si>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</si>
  <si>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</si>
  <si>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</si>
  <si>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</si>
  <si>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</si>
  <si>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</si>
  <si>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</si>
  <si>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</si>
  <si>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</si>
  <si>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</si>
  <si>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</si>
  <si>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</si>
  <si>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</si>
  <si>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</si>
  <si>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</si>
  <si>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</si>
  <si>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</si>
  <si>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</si>
  <si>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</si>
  <si>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</si>
  <si>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</si>
  <si>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</si>
  <si>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</si>
  <si>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</si>
  <si>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</si>
  <si>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</si>
  <si>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</si>
  <si>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</si>
  <si>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</si>
  <si>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</si>
  <si>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</si>
  <si>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</si>
  <si>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</si>
  <si>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</si>
  <si>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</si>
  <si>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</si>
  <si>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2016.</t>
  </si>
  <si>
    <t>IVANEČKA PEKARA D.O.O.</t>
  </si>
  <si>
    <t>I.GUNDULIĆA 17, Ivanec</t>
  </si>
  <si>
    <t>KTV NET D.O.O.</t>
  </si>
  <si>
    <t>TRG HRVATSKIH IVANOVACA 9 A, Ivanec</t>
  </si>
  <si>
    <t>Djelatnosti bežične telekomunikacije</t>
  </si>
  <si>
    <t>ULICA DR.ĐURE ARNOLDA 6,  Ivanec</t>
  </si>
  <si>
    <t>HORVATSKO 18, Ivanec</t>
  </si>
  <si>
    <t>MATIJA D.O.O.</t>
  </si>
  <si>
    <t>AK. MIRKA MALEZA 84, Ivanec</t>
  </si>
  <si>
    <t xml:space="preserve">Nespecijalizirana trgovina na veliko </t>
  </si>
  <si>
    <t>CHIBO-IVAN ĆIBARIĆ, T.P. TRGOVINA I USLUGE</t>
  </si>
  <si>
    <t>POLJOPRIVREDNO PODUZEĆE IVANEC D.O.O.</t>
  </si>
  <si>
    <t>IVANČICA D.D.</t>
  </si>
  <si>
    <t>SALINOVEC 00, Ivanec</t>
  </si>
  <si>
    <t>LJEKARNA RENATA FRIŠČIĆ MAG.PHAR.VESNA STRAHIJA MAG.PHARM.</t>
  </si>
  <si>
    <t>HUSNJAK INTERNATIONAL D.O.O</t>
  </si>
  <si>
    <t>UL. R. RAJTERA 2, Ivanec</t>
  </si>
  <si>
    <t>ELEKTROMEHANIKA D.O.O</t>
  </si>
  <si>
    <t>VARAŽDINSKA 27, VELIKI LOVREČAN, Cestica</t>
  </si>
  <si>
    <t>ANDREJA GALIĆ; "FRIŠĆIĆ" TRGOVINA I USLUGE</t>
  </si>
  <si>
    <t>V.NAZORA 3/5,  Ivanec</t>
  </si>
  <si>
    <t>Trgovina na malo novinama, papirnatom robom i pisaćim priborom u specijaliziranim prodavaonicama</t>
  </si>
  <si>
    <t>ZIDARSKO FASADERSKI OBRT VL. ĐURAS DRAGUTIN</t>
  </si>
  <si>
    <t>FRIGO-MONT VL. IVICA CANJUGA</t>
  </si>
  <si>
    <t>JEROVEC 222, Ivanec</t>
  </si>
  <si>
    <t>SOLIDA NOVA D.O.O.</t>
  </si>
  <si>
    <t>TRG HRVATSKIH IVANOVACA 9A, Ivanec</t>
  </si>
  <si>
    <t>OKTAN AUTO CENTAR TONI KOČET</t>
  </si>
  <si>
    <t>UL.104.BRIGADE HRV.VOJSKE 33, Ivanec</t>
  </si>
  <si>
    <t>KREŠIMIR-FUTURA D.O.O.</t>
  </si>
  <si>
    <t>IVANEČKO NASELJE 1/D, Ivanec</t>
  </si>
  <si>
    <t>SOLIDA PLUS D.O.O.</t>
  </si>
  <si>
    <t>Ostale pomoćne djelatnosti kod financijskih usluga, osim osiguranja i mirovinskih fondova</t>
  </si>
  <si>
    <t>TIREL D.O.O.</t>
  </si>
  <si>
    <t>VARAŽDINSKA 62, Ivanec</t>
  </si>
  <si>
    <t>STUDIO NEXAR D.O.O</t>
  </si>
  <si>
    <t>ULICA AKADEMIKA MIRKA MALEZA 30, Ivanec</t>
  </si>
  <si>
    <t>Arhitektonske djelatnosti</t>
  </si>
  <si>
    <t>2017.</t>
  </si>
  <si>
    <t>V-ELITA D.O.O.</t>
  </si>
  <si>
    <t>IVANEČKA PEKARA DOO</t>
  </si>
  <si>
    <t>LJEKARNA RENATA FRIŠČIĆ MAG. PHARM.VESNA STRAHIJA MAG. PHARM.</t>
  </si>
  <si>
    <t>Ljekarne</t>
  </si>
  <si>
    <t>KNJIGOVODSTVO RM D.O.O.</t>
  </si>
  <si>
    <t>Računovodstvene, knjigovodstvene i revizijske djelatnosti; porezno savjetovanje</t>
  </si>
  <si>
    <t>DIES VENERIS 23 D.O.O.</t>
  </si>
  <si>
    <t>Djelatnosti za njegu i održavanje tijela</t>
  </si>
  <si>
    <t>Nespecijalizirana trgovina na veliko</t>
  </si>
  <si>
    <t>IVKOM D.D.</t>
  </si>
  <si>
    <t>ELEKTRO KRUNO DOO</t>
  </si>
  <si>
    <t>ĐURO D.O.O.</t>
  </si>
  <si>
    <t>Frizerski saloni i saloni za uljepšavanje</t>
  </si>
  <si>
    <t>TRI PROJEKT D.O.O.</t>
  </si>
  <si>
    <t>Organizacija izvedbe projekata za zgrade</t>
  </si>
  <si>
    <t>IVGRAD D.O.O</t>
  </si>
  <si>
    <t>Ostale specijalizirane građevinske djelatnosti, d. n.</t>
  </si>
  <si>
    <t>FRIGO-MONT VL.IVICA CANJUGA</t>
  </si>
  <si>
    <t>Uvođenje instalacija vodovoda, kanalizacije i plina i instalacija za grijanje i klimatizaciju</t>
  </si>
  <si>
    <t>SPM-FLOWER D.O.O.</t>
  </si>
  <si>
    <t>Proizvodnja ostalih dijelova i pribora za motorna vozila</t>
  </si>
  <si>
    <t>ISF D.O.O.</t>
  </si>
  <si>
    <t>TOMO FIŠTREK</t>
  </si>
  <si>
    <t>ANDREJA GALIĆ FRIŠČIĆ TRGOVINA I USLUGE</t>
  </si>
  <si>
    <t>PASSENGER ONE J.D.O.O.</t>
  </si>
  <si>
    <t>Djelatnosti pripreme i usluživanja pića</t>
  </si>
  <si>
    <t>HABEK INŽENJERING D.O.O.</t>
  </si>
  <si>
    <t>OČNI CENTAR D.O.O.</t>
  </si>
  <si>
    <t>Ostala trgovina na malo novom robom u specijaliziranim prodavaonicama</t>
  </si>
  <si>
    <t>CRAFTER J.D.O.O.</t>
  </si>
  <si>
    <t>Proizvodnja ostalih proizvoda od drva, proizvoda od pluta, slame i pletarskih materijala</t>
  </si>
  <si>
    <t>ITAS-PRVOMAJSKA DD IVANEC</t>
  </si>
  <si>
    <t>MT PHOTOGRAPHY D.O.O.</t>
  </si>
  <si>
    <t>Fotografske djelatnosti</t>
  </si>
  <si>
    <t>6120</t>
  </si>
  <si>
    <t>6920</t>
  </si>
  <si>
    <t>9604</t>
  </si>
  <si>
    <t>4690</t>
  </si>
  <si>
    <t>9602</t>
  </si>
  <si>
    <t>4110</t>
  </si>
  <si>
    <t>4399</t>
  </si>
  <si>
    <t>7111</t>
  </si>
  <si>
    <t>4762</t>
  </si>
  <si>
    <t>5630</t>
  </si>
  <si>
    <t>4778</t>
  </si>
  <si>
    <t>1629</t>
  </si>
  <si>
    <t>7420</t>
  </si>
  <si>
    <t>2018.</t>
  </si>
  <si>
    <t>ROYAL WOOD D.O.O.</t>
  </si>
  <si>
    <t>HABEK D.O.O.</t>
  </si>
  <si>
    <t>FRIŠČIĆ TRGOVINA I USLUGE, VL. ANDREJA GALIĆ</t>
  </si>
  <si>
    <t>LA VERNA J.D.O.O.</t>
  </si>
  <si>
    <t>TRGORA J.D.O.O.</t>
  </si>
  <si>
    <t>IVKOM-VODE D.O.O.</t>
  </si>
  <si>
    <t>LJEKARNA RENATA FRIŠČIĆ MAG.PHARM.</t>
  </si>
  <si>
    <t>PASSENGER HAM-HAM J.D.O.O.</t>
  </si>
  <si>
    <t>SPORTCOMERC D.O.O.</t>
  </si>
  <si>
    <t>VENERDI 23 J.D.O.O.</t>
  </si>
  <si>
    <t>NAMJEŠTAJ RUDY D.O.O.</t>
  </si>
  <si>
    <t>4741</t>
  </si>
  <si>
    <t>5610</t>
  </si>
  <si>
    <t>9312</t>
  </si>
  <si>
    <t>Trgovina na malo računalima, perifernim jedinicama i softverom u specijaliziranim prodavaonicama</t>
  </si>
  <si>
    <t>Djelatnosti restorana i ostalih objekata za pripremu i usluživanje hrane</t>
  </si>
  <si>
    <t>Djelatnosti sportskih klubova</t>
  </si>
  <si>
    <t>IVANA GUNDULIĆA 17, Ivanec</t>
  </si>
  <si>
    <t>A.MIHANOVIĆA 1 A, Ivanec</t>
  </si>
  <si>
    <t>KANIŽA 41, Ivanec</t>
  </si>
  <si>
    <t>AK. LADISLAVA ŠABANA 1, Ivanec</t>
  </si>
  <si>
    <t>MARGEČAN,ULICA BIŠKUPOVEC 19, Radovan</t>
  </si>
  <si>
    <t>AK. MIRKA MALEZA 37, Ivanec</t>
  </si>
  <si>
    <t>Đ.ARNOLDA 7, Ivanec</t>
  </si>
  <si>
    <t>VARAŽDINSKA 52, Ivanec</t>
  </si>
  <si>
    <t>JEZERSKI PUT 28, Ivanec</t>
  </si>
  <si>
    <t>UL. AK. MIRKA MALEZA 30, Ivanec</t>
  </si>
  <si>
    <t>V. NAZORA 3/5, Ivanec</t>
  </si>
  <si>
    <t>AK. MIRKA MALEZA 20B, Ivanec</t>
  </si>
  <si>
    <t>R. RAJTERA 4, Ivanec</t>
  </si>
  <si>
    <t>TRG HRVATSKIH IVANOVACA 9, Ivanec</t>
  </si>
  <si>
    <t xml:space="preserve">VITEŠINEC 27/A, Ivanec </t>
  </si>
  <si>
    <t>AKADEMIKA MIRKA MALEZA 35, Ivanec</t>
  </si>
  <si>
    <t>VARAŽDINSKA 1, Ivanec</t>
  </si>
  <si>
    <t>BISTRICA 58, Ivanec</t>
  </si>
  <si>
    <t>EUGENA KUMIČIĆA 7, Ivanec</t>
  </si>
  <si>
    <t>UL. AK. MIRKA MALEZA 20 B, Ivanec</t>
  </si>
  <si>
    <t>Ivana Gundulića 2 A, Ivanec</t>
  </si>
  <si>
    <t>FRANKOPANSKA 49, Ivanec</t>
  </si>
  <si>
    <t>ukupno</t>
  </si>
  <si>
    <t>Izvor podataka: FINA</t>
  </si>
  <si>
    <t>INVESTICIJE U NOVU DUGOTRAJNU IMOVINU (u eur)</t>
  </si>
  <si>
    <t>INVESTICIJE U NOVU DUGOTRAJNU IMOVINU (u tis eur)</t>
  </si>
  <si>
    <t>BROJ ZAPOSLENIH (2018.)</t>
  </si>
  <si>
    <t>EDILNOVA D.O.O.</t>
  </si>
  <si>
    <t>POLJOPRIVREDNA ZADRUGA IVANEC</t>
  </si>
  <si>
    <t>INVESTICIJE U NOVU DUGOTRAJNU IMOVINU (u HRK)</t>
  </si>
  <si>
    <r>
      <t>INVESTICIJE U NOVU DUGOTRAJNU IMOVINU</t>
    </r>
    <r>
      <rPr>
        <b/>
        <i/>
        <sz val="8"/>
        <color theme="0"/>
        <rFont val="Arial"/>
        <family val="2"/>
        <charset val="238"/>
      </rPr>
      <t xml:space="preserve"> </t>
    </r>
    <r>
      <rPr>
        <b/>
        <i/>
        <sz val="11"/>
        <color theme="0"/>
        <rFont val="Arial"/>
        <family val="2"/>
        <charset val="238"/>
      </rPr>
      <t>(u tis HRK)</t>
    </r>
  </si>
  <si>
    <t>/</t>
  </si>
  <si>
    <t>2019.</t>
  </si>
  <si>
    <t>DV-HUĐEK GRADNJA J.D.O.O.</t>
  </si>
  <si>
    <t>CANJUGA D.O.O.</t>
  </si>
  <si>
    <t>IVANEČKI VRHOVEC 5, Ivanec</t>
  </si>
  <si>
    <t>Jerovec 222, Ivanec</t>
  </si>
  <si>
    <t>ULICA DR. ĐURE ARNOLDA 6, Ivanec</t>
  </si>
  <si>
    <t>Postavljanje podnih i zidnih obloga</t>
  </si>
  <si>
    <t>Trgovina na malo u nespecijaliziranim prodavaonicama pretežno hranom, pićima i duhanskim proizvodima</t>
  </si>
  <si>
    <t>HOTEL ORION</t>
  </si>
  <si>
    <t>FRIŠČIĆ TRGOVINA I USLUGE, VL.ANDREJA GALIĆ</t>
  </si>
  <si>
    <t>PASSENGER GRUPA J.D.O.O.</t>
  </si>
  <si>
    <t>UL.104. BRIGADE HRV.VOJSKE 33, Ivanec</t>
  </si>
  <si>
    <t>V.NAZORA 3/5, Ivanec</t>
  </si>
  <si>
    <t>HORVATSKO 5 A, Ivanec</t>
  </si>
  <si>
    <t>VARAŽDINSKA 4 A, Ivanec</t>
  </si>
  <si>
    <t>CRKOVEC 43, Lepoglava</t>
  </si>
  <si>
    <t>Trgovina na malo rabljenom robom u specijaliziranim prodavaonicama</t>
  </si>
  <si>
    <t>Trgovina automobilima i motornim vozilima lake kategorije</t>
  </si>
  <si>
    <t>A. GEORGIJEVIĆA 3, Ivanec</t>
  </si>
  <si>
    <t>PRO-G TIM J.D.O.O.</t>
  </si>
  <si>
    <t>FRANJE PUSTA 9, Ivanec</t>
  </si>
  <si>
    <t>BROJ ZAPOSLENIH (2019.)</t>
  </si>
  <si>
    <t>2020.</t>
  </si>
  <si>
    <t>BAZA PODATAKA - DIREKTNE INVESTICIJE PRIVATNOG SEKTORA 2014. - 2020. GODINE</t>
  </si>
  <si>
    <t>BROJ ZAPOSLENIH (2020.)</t>
  </si>
  <si>
    <t>VENERDI 23 D.O.O.</t>
  </si>
  <si>
    <t>Ak. LADISLAVA ŠABANA 1, Ivanec</t>
  </si>
  <si>
    <t>OKTAN AUTO CENTAR - TONI KOČET</t>
  </si>
  <si>
    <t>Ivana Gundulića 17, Ivanec</t>
  </si>
  <si>
    <t>IVA-TEKSTIL D.O.O.</t>
  </si>
  <si>
    <t>Rudarska 2/C, Ivanec</t>
  </si>
  <si>
    <t>BUILDING D.O.O.</t>
  </si>
  <si>
    <t>Ulica dr. Đure Arnolda 8, Ivanec</t>
  </si>
  <si>
    <t>Ak. Mirka Maleza 3, Ivanec</t>
  </si>
  <si>
    <t>Stjepana Vukovića 71, Ivanec</t>
  </si>
  <si>
    <t>Trg hrvatskih Ivanovaca 9, Ivanec</t>
  </si>
  <si>
    <t>AUTOSPOT D.O.O.</t>
  </si>
  <si>
    <t>Ak. Mirka Maleza 59, Ivanec</t>
  </si>
  <si>
    <t>SOS BUS D.O.O.</t>
  </si>
  <si>
    <t>Ivanečki Vrhovec 37A, Ivanec</t>
  </si>
  <si>
    <t>Rudolfa Rajtera 4, Ivanec</t>
  </si>
  <si>
    <t xml:space="preserve">CHIBO TRGOVINA I USLUGE, IVAN ĆIBARIĆ </t>
  </si>
  <si>
    <t>Ostali kopneni prijevoz putnika, d. n.</t>
  </si>
  <si>
    <t xml:space="preserve">VARAŽDINSKA 4A, Ivanec </t>
  </si>
  <si>
    <t>Rudarska 6, Ivanec</t>
  </si>
  <si>
    <t>Ak. Mirka Maleza 84, Ivanec</t>
  </si>
  <si>
    <t>Trg hrvatskih ivanovaca 9/A, Ivanec</t>
  </si>
  <si>
    <t>Ažurirano: kolovoz 2021. godine, Poslovna zona Ivanec d.o.o.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</si>
</sst>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n&quot;"/>
    <numFmt numFmtId="165" formatCode="#,##0\ [$€-1]"/>
  </numFmts>
  <fonts count="1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9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b/>
      <i/>
      <sz val="11"/>
      <color theme="0"/>
      <name val="Arial"/>
      <family val="2"/>
      <charset val="238"/>
    </font>
    <font>
      <sz val="9"/>
      <color rgb="FF484C50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8"/>
      <color rgb="FF4476A7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0"/>
      </patternFill>
    </fill>
    <fill>
      <patternFill patternType="solid">
        <fgColor rgb="FFC00000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2" fillId="0" borderId="0" xfId="0" applyFont="1" applyAlignment="1">
      <alignment vertical="center" wrapText="1"/>
    </xf>
    <xf numFmtId="0" fontId="6" fillId="0" borderId="3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16" fontId="6" fillId="0" borderId="3" xfId="0" applyNumberFormat="1" applyFont="1" applyBorder="1" applyAlignment="1">
      <alignment vertical="center"/>
    </xf>
    <xf numFmtId="17" fontId="6" fillId="0" borderId="3" xfId="0" applyNumberFormat="1" applyFont="1" applyBorder="1" applyAlignment="1">
      <alignment vertical="center"/>
    </xf>
    <xf numFmtId="0" fontId="5" fillId="3" borderId="1" xfId="1" applyFont="1" applyFill="1" applyBorder="1" applyAlignment="1">
      <alignment horizontal="center" vertical="center" wrapText="1"/>
    </xf>
    <xf numFmtId="0" fontId="6" fillId="0" borderId="0" xfId="0" applyFont="1"/>
    <xf numFmtId="0" fontId="10" fillId="0" borderId="0" xfId="1" applyFont="1" applyFill="1" applyBorder="1" applyAlignment="1">
      <alignment vertical="center"/>
    </xf>
    <xf numFmtId="0" fontId="8" fillId="2" borderId="6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164" fontId="6" fillId="0" borderId="11" xfId="0" applyNumberFormat="1" applyFont="1" applyBorder="1" applyAlignment="1">
      <alignment vertical="center"/>
    </xf>
    <xf numFmtId="164" fontId="9" fillId="4" borderId="11" xfId="0" applyNumberFormat="1" applyFont="1" applyFill="1" applyBorder="1" applyAlignment="1">
      <alignment vertical="center"/>
    </xf>
    <xf numFmtId="164" fontId="6" fillId="0" borderId="11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2" fillId="0" borderId="0" xfId="0" applyFont="1"/>
    <xf numFmtId="0" fontId="5" fillId="3" borderId="15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/>
    </xf>
    <xf numFmtId="165" fontId="6" fillId="0" borderId="3" xfId="0" applyNumberFormat="1" applyFont="1" applyBorder="1" applyAlignment="1">
      <alignment vertical="center"/>
    </xf>
    <xf numFmtId="165" fontId="9" fillId="4" borderId="3" xfId="0" applyNumberFormat="1" applyFont="1" applyFill="1" applyBorder="1" applyAlignment="1">
      <alignment vertical="center"/>
    </xf>
    <xf numFmtId="0" fontId="6" fillId="5" borderId="3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/>
    <xf numFmtId="3" fontId="14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4" fillId="2" borderId="4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right" vertical="center" wrapText="1"/>
    </xf>
    <xf numFmtId="0" fontId="9" fillId="4" borderId="12" xfId="0" applyFont="1" applyFill="1" applyBorder="1" applyAlignment="1">
      <alignment horizontal="right" vertical="center" wrapText="1"/>
    </xf>
    <xf numFmtId="0" fontId="9" fillId="4" borderId="13" xfId="0" applyFont="1" applyFill="1" applyBorder="1" applyAlignment="1">
      <alignment horizontal="right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3" fontId="9" fillId="4" borderId="11" xfId="0" applyNumberFormat="1" applyFont="1" applyFill="1" applyBorder="1" applyAlignment="1">
      <alignment horizontal="right" vertical="center"/>
    </xf>
    <xf numFmtId="3" fontId="9" fillId="4" borderId="12" xfId="0" applyNumberFormat="1" applyFont="1" applyFill="1" applyBorder="1" applyAlignment="1">
      <alignment horizontal="right" vertical="center"/>
    </xf>
    <xf numFmtId="3" fontId="9" fillId="4" borderId="13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</cellXfs>
  <cellStyles count="2">
    <cellStyle name="Normalno" xfId="0" builtinId="0"/>
    <cellStyle name="Normalno_Lis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1023408</xdr:colOff>
      <xdr:row>1</xdr:row>
      <xdr:rowOff>23284</xdr:rowOff>
    </xdr:from>
    <xdr:to>
      <xdr:col>1</xdr:col>
      <xdr:colOff>2105608</xdr:colOff>
      <xdr:row>1</xdr:row>
      <xdr:rowOff>863599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231" t="6133" r="8432" b="5171"/>
        <a:stretch/>
      </xdr:blipFill>
      <xdr:spPr>
        <a:xfrm>
          <a:off x="1412875" y="209551"/>
          <a:ext cx="1082200" cy="840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64"/>
  <sheetViews>
    <sheetView tabSelected="1" topLeftCell="B1" zoomScaleNormal="100" workbookViewId="0">
      <selection activeCell="D49" sqref="D49"/>
    </sheetView>
  </sheetViews>
  <sheetFormatPr defaultRowHeight="15" x14ac:dyDescent="0.25"/>
  <cols>
    <col min="1" max="1" width="5.7109375" style="5" customWidth="1"/>
    <col min="2" max="2" width="44" customWidth="1"/>
    <col min="3" max="3" width="38.28515625" customWidth="1"/>
    <col min="4" max="4" width="11.85546875" style="21" customWidth="1"/>
    <col min="5" max="5" width="6.140625" customWidth="1"/>
    <col min="6" max="6" width="65.42578125" customWidth="1"/>
    <col min="7" max="7" width="18" customWidth="1"/>
    <col min="8" max="8" width="18.42578125" customWidth="1"/>
    <col min="10" max="10" width="16.140625" customWidth="1"/>
  </cols>
  <sheetData>
    <row r="2" spans="1:10" ht="69.599999999999994" customHeight="1" x14ac:dyDescent="0.25">
      <c r="C2" s="54" t="s">
        <v>434</v>
      </c>
      <c r="D2" s="54"/>
      <c r="E2" s="54"/>
      <c r="F2" s="54"/>
      <c r="G2" s="54"/>
    </row>
    <row r="3" spans="1:10" ht="35.450000000000003" customHeight="1" x14ac:dyDescent="0.25">
      <c r="A3" s="45" t="s">
        <v>154</v>
      </c>
      <c r="B3" s="39" t="s">
        <v>0</v>
      </c>
      <c r="C3" s="39" t="s">
        <v>1</v>
      </c>
      <c r="D3" s="36" t="s">
        <v>435</v>
      </c>
      <c r="E3" s="41" t="s">
        <v>213</v>
      </c>
      <c r="F3" s="42"/>
      <c r="G3" s="12" t="s">
        <v>408</v>
      </c>
      <c r="H3" s="25" t="s">
        <v>403</v>
      </c>
    </row>
    <row r="4" spans="1:10" ht="15.6" customHeight="1" x14ac:dyDescent="0.25">
      <c r="A4" s="36"/>
      <c r="B4" s="40"/>
      <c r="C4" s="40"/>
      <c r="D4" s="37"/>
      <c r="E4" s="49"/>
      <c r="F4" s="50"/>
      <c r="G4" s="15" t="s">
        <v>433</v>
      </c>
      <c r="H4" s="26" t="s">
        <v>433</v>
      </c>
    </row>
    <row r="5" spans="1:10" x14ac:dyDescent="0.25">
      <c r="A5" s="6" t="s">
        <v>214</v>
      </c>
      <c r="B5" s="7" t="s">
        <v>367</v>
      </c>
      <c r="C5" s="7" t="s">
        <v>174</v>
      </c>
      <c r="D5" s="6">
        <v>19</v>
      </c>
      <c r="E5" s="8">
        <v>3600</v>
      </c>
      <c r="F5" s="9" t="s">
        <v>71</v>
      </c>
      <c r="G5" s="17">
        <v>14863350</v>
      </c>
      <c r="H5" s="27">
        <f>G5*0.13232</f>
        <v>1966718.4719999998</v>
      </c>
      <c r="J5" s="34"/>
    </row>
    <row r="6" spans="1:10" x14ac:dyDescent="0.25">
      <c r="A6" s="6" t="s">
        <v>215</v>
      </c>
      <c r="B6" s="2" t="s">
        <v>114</v>
      </c>
      <c r="C6" s="2" t="s">
        <v>429</v>
      </c>
      <c r="D6" s="20">
        <v>96</v>
      </c>
      <c r="E6" s="8">
        <v>4120</v>
      </c>
      <c r="F6" s="9" t="s">
        <v>44</v>
      </c>
      <c r="G6" s="17">
        <v>5997599</v>
      </c>
      <c r="H6" s="27">
        <f t="shared" ref="H6:H47" si="0">G6*0.13232</f>
        <v>793602.29967999994</v>
      </c>
      <c r="J6" s="32"/>
    </row>
    <row r="7" spans="1:10" x14ac:dyDescent="0.25">
      <c r="A7" s="6" t="s">
        <v>217</v>
      </c>
      <c r="B7" s="7" t="s">
        <v>27</v>
      </c>
      <c r="C7" s="2" t="s">
        <v>161</v>
      </c>
      <c r="D7" s="20">
        <v>296</v>
      </c>
      <c r="E7" s="8">
        <v>1623</v>
      </c>
      <c r="F7" s="9" t="s">
        <v>29</v>
      </c>
      <c r="G7" s="17">
        <v>2296523</v>
      </c>
      <c r="H7" s="27">
        <f t="shared" si="0"/>
        <v>303875.92335999996</v>
      </c>
    </row>
    <row r="8" spans="1:10" x14ac:dyDescent="0.25">
      <c r="A8" s="6" t="s">
        <v>218</v>
      </c>
      <c r="B8" s="7" t="s">
        <v>304</v>
      </c>
      <c r="C8" s="7" t="s">
        <v>305</v>
      </c>
      <c r="D8" s="6">
        <v>60</v>
      </c>
      <c r="E8" s="8">
        <v>4799</v>
      </c>
      <c r="F8" s="9" t="s">
        <v>8</v>
      </c>
      <c r="G8" s="17">
        <v>2113169</v>
      </c>
      <c r="H8" s="27">
        <f t="shared" si="0"/>
        <v>279614.52207999997</v>
      </c>
      <c r="J8" s="33"/>
    </row>
    <row r="9" spans="1:10" x14ac:dyDescent="0.25">
      <c r="A9" s="6" t="s">
        <v>219</v>
      </c>
      <c r="B9" s="7" t="s">
        <v>46</v>
      </c>
      <c r="C9" s="2" t="s">
        <v>200</v>
      </c>
      <c r="D9" s="20" t="s">
        <v>410</v>
      </c>
      <c r="E9" s="8">
        <v>2511</v>
      </c>
      <c r="F9" s="9" t="s">
        <v>48</v>
      </c>
      <c r="G9" s="17">
        <v>1659416</v>
      </c>
      <c r="H9" s="27">
        <f t="shared" si="0"/>
        <v>219573.92512</v>
      </c>
    </row>
    <row r="10" spans="1:10" x14ac:dyDescent="0.25">
      <c r="A10" s="6" t="s">
        <v>220</v>
      </c>
      <c r="B10" s="7" t="s">
        <v>436</v>
      </c>
      <c r="C10" s="2" t="s">
        <v>437</v>
      </c>
      <c r="D10" s="20">
        <v>5</v>
      </c>
      <c r="E10" s="8">
        <v>5630</v>
      </c>
      <c r="F10" s="9" t="s">
        <v>339</v>
      </c>
      <c r="G10" s="17">
        <v>1222412</v>
      </c>
      <c r="H10" s="27">
        <f t="shared" si="0"/>
        <v>161749.55583999999</v>
      </c>
    </row>
    <row r="11" spans="1:10" x14ac:dyDescent="0.25">
      <c r="A11" s="6" t="s">
        <v>221</v>
      </c>
      <c r="B11" s="7" t="s">
        <v>287</v>
      </c>
      <c r="C11" s="2" t="s">
        <v>171</v>
      </c>
      <c r="D11" s="20">
        <v>632</v>
      </c>
      <c r="E11" s="8">
        <v>1520</v>
      </c>
      <c r="F11" s="9" t="s">
        <v>62</v>
      </c>
      <c r="G11" s="17">
        <v>1013090</v>
      </c>
      <c r="H11" s="27">
        <f t="shared" si="0"/>
        <v>134052.06879999998</v>
      </c>
    </row>
    <row r="12" spans="1:10" x14ac:dyDescent="0.25">
      <c r="A12" s="6" t="s">
        <v>216</v>
      </c>
      <c r="B12" s="7" t="s">
        <v>323</v>
      </c>
      <c r="C12" s="2" t="s">
        <v>174</v>
      </c>
      <c r="D12" s="20">
        <v>78</v>
      </c>
      <c r="E12" s="8">
        <v>3811</v>
      </c>
      <c r="F12" s="9" t="s">
        <v>68</v>
      </c>
      <c r="G12" s="17">
        <v>937828</v>
      </c>
      <c r="H12" s="27">
        <f t="shared" si="0"/>
        <v>124093.40096</v>
      </c>
    </row>
    <row r="13" spans="1:10" x14ac:dyDescent="0.25">
      <c r="A13" s="6" t="s">
        <v>222</v>
      </c>
      <c r="B13" s="29" t="s">
        <v>438</v>
      </c>
      <c r="C13" s="7" t="s">
        <v>422</v>
      </c>
      <c r="D13" s="6">
        <v>7</v>
      </c>
      <c r="E13" s="8">
        <v>4532</v>
      </c>
      <c r="F13" s="9" t="s">
        <v>65</v>
      </c>
      <c r="G13" s="17">
        <v>565772</v>
      </c>
      <c r="H13" s="27">
        <f t="shared" si="0"/>
        <v>74862.95104</v>
      </c>
    </row>
    <row r="14" spans="1:10" x14ac:dyDescent="0.25">
      <c r="A14" s="6" t="s">
        <v>223</v>
      </c>
      <c r="B14" s="7" t="s">
        <v>362</v>
      </c>
      <c r="C14" s="2" t="s">
        <v>169</v>
      </c>
      <c r="D14" s="20">
        <v>42</v>
      </c>
      <c r="E14" s="8">
        <v>1623</v>
      </c>
      <c r="F14" s="9" t="s">
        <v>29</v>
      </c>
      <c r="G14" s="17">
        <v>318037</v>
      </c>
      <c r="H14" s="27">
        <f t="shared" si="0"/>
        <v>42082.655839999999</v>
      </c>
    </row>
    <row r="15" spans="1:10" ht="24" x14ac:dyDescent="0.25">
      <c r="A15" s="6" t="s">
        <v>224</v>
      </c>
      <c r="B15" s="7" t="s">
        <v>335</v>
      </c>
      <c r="C15" s="2" t="s">
        <v>386</v>
      </c>
      <c r="D15" s="20">
        <v>14</v>
      </c>
      <c r="E15" s="8">
        <v>4322</v>
      </c>
      <c r="F15" s="9" t="s">
        <v>332</v>
      </c>
      <c r="G15" s="17">
        <v>269462</v>
      </c>
      <c r="H15" s="27">
        <f t="shared" si="0"/>
        <v>35655.211839999996</v>
      </c>
    </row>
    <row r="16" spans="1:10" x14ac:dyDescent="0.25">
      <c r="A16" s="6" t="s">
        <v>225</v>
      </c>
      <c r="B16" s="7" t="s">
        <v>78</v>
      </c>
      <c r="C16" s="2" t="s">
        <v>175</v>
      </c>
      <c r="D16" s="20">
        <v>49</v>
      </c>
      <c r="E16" s="8">
        <v>1399</v>
      </c>
      <c r="F16" s="9" t="s">
        <v>80</v>
      </c>
      <c r="G16" s="17">
        <v>235356</v>
      </c>
      <c r="H16" s="27">
        <f t="shared" si="0"/>
        <v>31142.305919999999</v>
      </c>
    </row>
    <row r="17" spans="1:8" x14ac:dyDescent="0.25">
      <c r="A17" s="6" t="s">
        <v>226</v>
      </c>
      <c r="B17" s="7" t="s">
        <v>115</v>
      </c>
      <c r="C17" s="7" t="s">
        <v>416</v>
      </c>
      <c r="D17" s="6">
        <v>14</v>
      </c>
      <c r="E17" s="8">
        <v>7112</v>
      </c>
      <c r="F17" s="9" t="s">
        <v>20</v>
      </c>
      <c r="G17" s="17">
        <v>215878</v>
      </c>
      <c r="H17" s="27">
        <f t="shared" si="0"/>
        <v>28564.97696</v>
      </c>
    </row>
    <row r="18" spans="1:8" x14ac:dyDescent="0.25">
      <c r="A18" s="6" t="s">
        <v>227</v>
      </c>
      <c r="B18" s="7" t="s">
        <v>275</v>
      </c>
      <c r="C18" s="7" t="s">
        <v>439</v>
      </c>
      <c r="D18" s="6">
        <v>16</v>
      </c>
      <c r="E18" s="8">
        <v>1071</v>
      </c>
      <c r="F18" s="9" t="s">
        <v>17</v>
      </c>
      <c r="G18" s="17">
        <v>203125</v>
      </c>
      <c r="H18" s="27">
        <f t="shared" si="0"/>
        <v>26877.5</v>
      </c>
    </row>
    <row r="19" spans="1:8" x14ac:dyDescent="0.25">
      <c r="A19" s="6" t="s">
        <v>228</v>
      </c>
      <c r="B19" s="7" t="s">
        <v>277</v>
      </c>
      <c r="C19" s="2" t="s">
        <v>278</v>
      </c>
      <c r="D19" s="20" t="s">
        <v>410</v>
      </c>
      <c r="E19" s="8">
        <v>6120</v>
      </c>
      <c r="F19" s="9" t="s">
        <v>279</v>
      </c>
      <c r="G19" s="17">
        <v>138303</v>
      </c>
      <c r="H19" s="27">
        <f t="shared" si="0"/>
        <v>18300.252959999998</v>
      </c>
    </row>
    <row r="20" spans="1:8" x14ac:dyDescent="0.25">
      <c r="A20" s="6" t="s">
        <v>229</v>
      </c>
      <c r="B20" s="7" t="s">
        <v>148</v>
      </c>
      <c r="C20" s="7" t="s">
        <v>194</v>
      </c>
      <c r="D20" s="6">
        <v>53</v>
      </c>
      <c r="E20" s="8">
        <v>4321</v>
      </c>
      <c r="F20" s="9" t="s">
        <v>144</v>
      </c>
      <c r="G20" s="17">
        <v>114794</v>
      </c>
      <c r="H20" s="27">
        <f t="shared" si="0"/>
        <v>15189.542079999999</v>
      </c>
    </row>
    <row r="21" spans="1:8" x14ac:dyDescent="0.25">
      <c r="A21" s="6" t="s">
        <v>230</v>
      </c>
      <c r="B21" s="7" t="s">
        <v>63</v>
      </c>
      <c r="C21" s="7" t="s">
        <v>202</v>
      </c>
      <c r="D21" s="6">
        <v>6</v>
      </c>
      <c r="E21" s="8">
        <v>4532</v>
      </c>
      <c r="F21" s="9" t="s">
        <v>65</v>
      </c>
      <c r="G21" s="17">
        <v>107884</v>
      </c>
      <c r="H21" s="27">
        <f t="shared" si="0"/>
        <v>14275.210879999999</v>
      </c>
    </row>
    <row r="22" spans="1:8" x14ac:dyDescent="0.25">
      <c r="A22" s="6" t="s">
        <v>231</v>
      </c>
      <c r="B22" s="7" t="s">
        <v>412</v>
      </c>
      <c r="C22" s="7" t="s">
        <v>414</v>
      </c>
      <c r="D22" s="6">
        <v>4</v>
      </c>
      <c r="E22" s="8">
        <v>4333</v>
      </c>
      <c r="F22" s="9" t="s">
        <v>417</v>
      </c>
      <c r="G22" s="17">
        <v>96000</v>
      </c>
      <c r="H22" s="27">
        <f t="shared" si="0"/>
        <v>12702.72</v>
      </c>
    </row>
    <row r="23" spans="1:8" x14ac:dyDescent="0.25">
      <c r="A23" s="6" t="s">
        <v>232</v>
      </c>
      <c r="B23" s="7" t="s">
        <v>3</v>
      </c>
      <c r="C23" s="2" t="s">
        <v>155</v>
      </c>
      <c r="D23" s="20">
        <v>2</v>
      </c>
      <c r="E23" s="8">
        <v>2562</v>
      </c>
      <c r="F23" s="9" t="s">
        <v>5</v>
      </c>
      <c r="G23" s="17">
        <v>95616</v>
      </c>
      <c r="H23" s="27">
        <f t="shared" si="0"/>
        <v>12651.90912</v>
      </c>
    </row>
    <row r="24" spans="1:8" x14ac:dyDescent="0.25">
      <c r="A24" s="6" t="s">
        <v>233</v>
      </c>
      <c r="B24" s="7" t="s">
        <v>440</v>
      </c>
      <c r="C24" s="7" t="s">
        <v>441</v>
      </c>
      <c r="D24" s="6">
        <v>101</v>
      </c>
      <c r="E24" s="8">
        <v>1413</v>
      </c>
      <c r="F24" s="9" t="s">
        <v>51</v>
      </c>
      <c r="G24" s="17">
        <v>75716</v>
      </c>
      <c r="H24" s="27">
        <f t="shared" si="0"/>
        <v>10018.741119999999</v>
      </c>
    </row>
    <row r="25" spans="1:8" x14ac:dyDescent="0.25">
      <c r="A25" s="6" t="s">
        <v>234</v>
      </c>
      <c r="B25" s="7" t="s">
        <v>18</v>
      </c>
      <c r="C25" s="2" t="s">
        <v>281</v>
      </c>
      <c r="D25" s="20">
        <v>10</v>
      </c>
      <c r="E25" s="8">
        <v>7112</v>
      </c>
      <c r="F25" s="9" t="s">
        <v>20</v>
      </c>
      <c r="G25" s="17">
        <v>75257</v>
      </c>
      <c r="H25" s="27">
        <f t="shared" si="0"/>
        <v>9958.0062399999988</v>
      </c>
    </row>
    <row r="26" spans="1:8" x14ac:dyDescent="0.25">
      <c r="A26" s="6" t="s">
        <v>235</v>
      </c>
      <c r="B26" s="7" t="s">
        <v>442</v>
      </c>
      <c r="C26" s="7" t="s">
        <v>443</v>
      </c>
      <c r="D26" s="6">
        <v>3</v>
      </c>
      <c r="E26" s="8">
        <v>7112</v>
      </c>
      <c r="F26" s="9" t="s">
        <v>20</v>
      </c>
      <c r="G26" s="17">
        <v>74500</v>
      </c>
      <c r="H26" s="27">
        <f t="shared" si="0"/>
        <v>9857.84</v>
      </c>
    </row>
    <row r="27" spans="1:8" x14ac:dyDescent="0.25">
      <c r="A27" s="6" t="s">
        <v>236</v>
      </c>
      <c r="B27" s="7" t="s">
        <v>134</v>
      </c>
      <c r="C27" s="7" t="s">
        <v>444</v>
      </c>
      <c r="D27" s="6">
        <v>5</v>
      </c>
      <c r="E27" s="8">
        <v>7112</v>
      </c>
      <c r="F27" s="9" t="s">
        <v>20</v>
      </c>
      <c r="G27" s="17">
        <v>64398</v>
      </c>
      <c r="H27" s="27">
        <f t="shared" si="0"/>
        <v>8521.14336</v>
      </c>
    </row>
    <row r="28" spans="1:8" x14ac:dyDescent="0.25">
      <c r="A28" s="6" t="s">
        <v>237</v>
      </c>
      <c r="B28" s="7" t="s">
        <v>6</v>
      </c>
      <c r="C28" s="2" t="s">
        <v>445</v>
      </c>
      <c r="D28" s="20">
        <v>2</v>
      </c>
      <c r="E28" s="8">
        <v>4799</v>
      </c>
      <c r="F28" s="9" t="s">
        <v>8</v>
      </c>
      <c r="G28" s="17">
        <v>59412</v>
      </c>
      <c r="H28" s="27">
        <f t="shared" si="0"/>
        <v>7861.3958399999992</v>
      </c>
    </row>
    <row r="29" spans="1:8" x14ac:dyDescent="0.25">
      <c r="A29" s="6" t="s">
        <v>238</v>
      </c>
      <c r="B29" s="7" t="s">
        <v>308</v>
      </c>
      <c r="C29" s="2" t="s">
        <v>309</v>
      </c>
      <c r="D29" s="20">
        <v>3</v>
      </c>
      <c r="E29" s="8">
        <v>4511</v>
      </c>
      <c r="F29" s="9" t="s">
        <v>428</v>
      </c>
      <c r="G29" s="17">
        <v>42849</v>
      </c>
      <c r="H29" s="27">
        <f t="shared" si="0"/>
        <v>5669.7796799999996</v>
      </c>
    </row>
    <row r="30" spans="1:8" x14ac:dyDescent="0.25">
      <c r="A30" s="6" t="s">
        <v>239</v>
      </c>
      <c r="B30" s="7" t="s">
        <v>314</v>
      </c>
      <c r="C30" s="7" t="s">
        <v>181</v>
      </c>
      <c r="D30" s="6">
        <v>30</v>
      </c>
      <c r="E30" s="8">
        <v>1413</v>
      </c>
      <c r="F30" s="9" t="s">
        <v>51</v>
      </c>
      <c r="G30" s="17">
        <v>28614</v>
      </c>
      <c r="H30" s="27">
        <f t="shared" si="0"/>
        <v>3786.2044799999999</v>
      </c>
    </row>
    <row r="31" spans="1:8" x14ac:dyDescent="0.25">
      <c r="A31" s="6" t="s">
        <v>240</v>
      </c>
      <c r="B31" s="7" t="s">
        <v>341</v>
      </c>
      <c r="C31" s="7" t="s">
        <v>446</v>
      </c>
      <c r="D31" s="6">
        <v>4</v>
      </c>
      <c r="E31" s="8">
        <v>4778</v>
      </c>
      <c r="F31" s="9" t="s">
        <v>342</v>
      </c>
      <c r="G31" s="17">
        <v>28382</v>
      </c>
      <c r="H31" s="27">
        <f t="shared" si="0"/>
        <v>3755.5062399999997</v>
      </c>
    </row>
    <row r="32" spans="1:8" x14ac:dyDescent="0.25">
      <c r="A32" s="6" t="s">
        <v>241</v>
      </c>
      <c r="B32" s="7" t="s">
        <v>127</v>
      </c>
      <c r="C32" s="7" t="s">
        <v>187</v>
      </c>
      <c r="D32" s="6">
        <v>131</v>
      </c>
      <c r="E32" s="8">
        <v>2849</v>
      </c>
      <c r="F32" s="9" t="s">
        <v>129</v>
      </c>
      <c r="G32" s="17">
        <v>19946</v>
      </c>
      <c r="H32" s="27">
        <f t="shared" si="0"/>
        <v>2639.2547199999999</v>
      </c>
    </row>
    <row r="33" spans="1:10" x14ac:dyDescent="0.25">
      <c r="A33" s="6" t="s">
        <v>242</v>
      </c>
      <c r="B33" s="7" t="s">
        <v>75</v>
      </c>
      <c r="C33" s="2" t="s">
        <v>203</v>
      </c>
      <c r="D33" s="20">
        <v>1</v>
      </c>
      <c r="E33" s="8">
        <v>9001</v>
      </c>
      <c r="F33" s="9" t="s">
        <v>77</v>
      </c>
      <c r="G33" s="17">
        <v>19317</v>
      </c>
      <c r="H33" s="27">
        <f t="shared" si="0"/>
        <v>2556.0254399999999</v>
      </c>
    </row>
    <row r="34" spans="1:10" x14ac:dyDescent="0.25">
      <c r="A34" s="6" t="s">
        <v>243</v>
      </c>
      <c r="B34" s="7" t="s">
        <v>447</v>
      </c>
      <c r="C34" s="7" t="s">
        <v>448</v>
      </c>
      <c r="D34" s="6">
        <v>1</v>
      </c>
      <c r="E34" s="8">
        <v>4532</v>
      </c>
      <c r="F34" s="9" t="s">
        <v>65</v>
      </c>
      <c r="G34" s="17">
        <v>19143</v>
      </c>
      <c r="H34" s="27">
        <f t="shared" si="0"/>
        <v>2533.0017599999996</v>
      </c>
    </row>
    <row r="35" spans="1:10" x14ac:dyDescent="0.25">
      <c r="A35" s="6" t="s">
        <v>244</v>
      </c>
      <c r="B35" s="7" t="s">
        <v>33</v>
      </c>
      <c r="C35" s="2" t="s">
        <v>424</v>
      </c>
      <c r="D35" s="20">
        <v>6</v>
      </c>
      <c r="E35" s="8">
        <v>2825</v>
      </c>
      <c r="F35" s="9" t="s">
        <v>35</v>
      </c>
      <c r="G35" s="17">
        <v>15765</v>
      </c>
      <c r="H35" s="27">
        <f t="shared" si="0"/>
        <v>2086.0247999999997</v>
      </c>
    </row>
    <row r="36" spans="1:10" x14ac:dyDescent="0.25">
      <c r="A36" s="6" t="s">
        <v>245</v>
      </c>
      <c r="B36" s="7" t="s">
        <v>449</v>
      </c>
      <c r="C36" s="2" t="s">
        <v>450</v>
      </c>
      <c r="D36" s="20">
        <v>3</v>
      </c>
      <c r="E36" s="8">
        <v>4939</v>
      </c>
      <c r="F36" s="9" t="s">
        <v>453</v>
      </c>
      <c r="G36" s="17">
        <v>14883</v>
      </c>
      <c r="H36" s="27">
        <f t="shared" si="0"/>
        <v>1969.3185599999999</v>
      </c>
    </row>
    <row r="37" spans="1:10" x14ac:dyDescent="0.25">
      <c r="A37" s="6" t="s">
        <v>246</v>
      </c>
      <c r="B37" s="7" t="s">
        <v>113</v>
      </c>
      <c r="C37" s="7" t="s">
        <v>451</v>
      </c>
      <c r="D37" s="6">
        <v>4</v>
      </c>
      <c r="E37" s="8">
        <v>7112</v>
      </c>
      <c r="F37" s="9" t="s">
        <v>20</v>
      </c>
      <c r="G37" s="17">
        <v>13704</v>
      </c>
      <c r="H37" s="27">
        <f t="shared" si="0"/>
        <v>1813.3132799999998</v>
      </c>
    </row>
    <row r="38" spans="1:10" ht="24" x14ac:dyDescent="0.25">
      <c r="A38" s="6" t="s">
        <v>247</v>
      </c>
      <c r="B38" s="7" t="s">
        <v>452</v>
      </c>
      <c r="C38" s="2" t="s">
        <v>162</v>
      </c>
      <c r="D38" s="20">
        <v>52</v>
      </c>
      <c r="E38" s="8">
        <v>4711</v>
      </c>
      <c r="F38" s="9" t="s">
        <v>418</v>
      </c>
      <c r="G38" s="17">
        <v>9750</v>
      </c>
      <c r="H38" s="27">
        <f t="shared" si="0"/>
        <v>1290.1199999999999</v>
      </c>
    </row>
    <row r="39" spans="1:10" x14ac:dyDescent="0.25">
      <c r="A39" s="6" t="s">
        <v>248</v>
      </c>
      <c r="B39" s="7" t="s">
        <v>318</v>
      </c>
      <c r="C39" s="2" t="s">
        <v>457</v>
      </c>
      <c r="D39" s="20">
        <v>3</v>
      </c>
      <c r="E39" s="8">
        <v>6920</v>
      </c>
      <c r="F39" s="9" t="s">
        <v>319</v>
      </c>
      <c r="G39" s="17">
        <v>9177</v>
      </c>
      <c r="H39" s="27">
        <f t="shared" si="0"/>
        <v>1214.3006399999999</v>
      </c>
    </row>
    <row r="40" spans="1:10" x14ac:dyDescent="0.25">
      <c r="A40" s="6" t="s">
        <v>249</v>
      </c>
      <c r="B40" s="7" t="s">
        <v>368</v>
      </c>
      <c r="C40" s="2" t="s">
        <v>454</v>
      </c>
      <c r="D40" s="20">
        <v>10</v>
      </c>
      <c r="E40" s="8">
        <v>4773</v>
      </c>
      <c r="F40" s="9" t="s">
        <v>317</v>
      </c>
      <c r="G40" s="17">
        <v>7662</v>
      </c>
      <c r="H40" s="27">
        <f t="shared" si="0"/>
        <v>1013.83584</v>
      </c>
    </row>
    <row r="41" spans="1:10" x14ac:dyDescent="0.25">
      <c r="A41" s="6" t="s">
        <v>250</v>
      </c>
      <c r="B41" s="7" t="s">
        <v>108</v>
      </c>
      <c r="C41" s="2" t="s">
        <v>455</v>
      </c>
      <c r="D41" s="20">
        <v>4</v>
      </c>
      <c r="E41" s="8">
        <v>7320</v>
      </c>
      <c r="F41" s="9" t="s">
        <v>110</v>
      </c>
      <c r="G41" s="17">
        <v>6713</v>
      </c>
      <c r="H41" s="27">
        <f t="shared" si="0"/>
        <v>888.26415999999995</v>
      </c>
    </row>
    <row r="42" spans="1:10" x14ac:dyDescent="0.25">
      <c r="A42" s="6" t="s">
        <v>251</v>
      </c>
      <c r="B42" s="7" t="s">
        <v>430</v>
      </c>
      <c r="C42" s="2" t="s">
        <v>431</v>
      </c>
      <c r="D42" s="20">
        <v>2</v>
      </c>
      <c r="E42" s="8">
        <v>4120</v>
      </c>
      <c r="F42" s="9" t="s">
        <v>44</v>
      </c>
      <c r="G42" s="17">
        <v>6327</v>
      </c>
      <c r="H42" s="27">
        <f>G42*0.13232</f>
        <v>837.18863999999996</v>
      </c>
    </row>
    <row r="43" spans="1:10" x14ac:dyDescent="0.25">
      <c r="A43" s="6" t="s">
        <v>252</v>
      </c>
      <c r="B43" s="7" t="s">
        <v>336</v>
      </c>
      <c r="C43" s="2" t="s">
        <v>426</v>
      </c>
      <c r="D43" s="20" t="s">
        <v>410</v>
      </c>
      <c r="E43" s="8">
        <v>4399</v>
      </c>
      <c r="F43" s="9" t="s">
        <v>330</v>
      </c>
      <c r="G43" s="17">
        <v>4565</v>
      </c>
      <c r="H43" s="27">
        <f t="shared" si="0"/>
        <v>604.04079999999999</v>
      </c>
    </row>
    <row r="44" spans="1:10" x14ac:dyDescent="0.25">
      <c r="A44" s="6" t="s">
        <v>253</v>
      </c>
      <c r="B44" s="7" t="s">
        <v>413</v>
      </c>
      <c r="C44" s="2" t="s">
        <v>415</v>
      </c>
      <c r="D44" s="20">
        <v>7</v>
      </c>
      <c r="E44" s="8">
        <v>2825</v>
      </c>
      <c r="F44" s="9" t="s">
        <v>35</v>
      </c>
      <c r="G44" s="17">
        <v>4400</v>
      </c>
      <c r="H44" s="27">
        <f t="shared" si="0"/>
        <v>582.20799999999997</v>
      </c>
    </row>
    <row r="45" spans="1:10" x14ac:dyDescent="0.25">
      <c r="A45" s="6" t="s">
        <v>254</v>
      </c>
      <c r="B45" s="7" t="s">
        <v>39</v>
      </c>
      <c r="C45" s="2" t="s">
        <v>164</v>
      </c>
      <c r="D45" s="20">
        <v>7</v>
      </c>
      <c r="E45" s="8">
        <v>4941</v>
      </c>
      <c r="F45" s="9" t="s">
        <v>38</v>
      </c>
      <c r="G45" s="17">
        <v>4316</v>
      </c>
      <c r="H45" s="27">
        <f t="shared" si="0"/>
        <v>571.09312</v>
      </c>
    </row>
    <row r="46" spans="1:10" x14ac:dyDescent="0.25">
      <c r="A46" s="6" t="s">
        <v>255</v>
      </c>
      <c r="B46" s="7" t="s">
        <v>282</v>
      </c>
      <c r="C46" s="2" t="s">
        <v>456</v>
      </c>
      <c r="D46" s="20">
        <v>5</v>
      </c>
      <c r="E46" s="8">
        <v>4690</v>
      </c>
      <c r="F46" s="9" t="s">
        <v>322</v>
      </c>
      <c r="G46" s="17">
        <v>3690</v>
      </c>
      <c r="H46" s="27">
        <f t="shared" si="0"/>
        <v>488.26079999999996</v>
      </c>
    </row>
    <row r="47" spans="1:10" x14ac:dyDescent="0.25">
      <c r="A47" s="46" t="s">
        <v>401</v>
      </c>
      <c r="B47" s="47"/>
      <c r="C47" s="47"/>
      <c r="D47" s="47"/>
      <c r="E47" s="47"/>
      <c r="F47" s="48"/>
      <c r="G47" s="18">
        <f>SUM(G5:G46)</f>
        <v>33072100</v>
      </c>
      <c r="H47" s="28">
        <f t="shared" si="0"/>
        <v>4376100.2719999999</v>
      </c>
      <c r="J47" s="35"/>
    </row>
    <row r="49" spans="1:10" ht="15.6" customHeight="1" x14ac:dyDescent="0.25"/>
    <row r="50" spans="1:10" ht="39.75" customHeight="1" x14ac:dyDescent="0.25">
      <c r="A50" s="45" t="s">
        <v>154</v>
      </c>
      <c r="B50" s="39" t="s">
        <v>0</v>
      </c>
      <c r="C50" s="39" t="s">
        <v>1</v>
      </c>
      <c r="D50" s="36" t="s">
        <v>432</v>
      </c>
      <c r="E50" s="41" t="s">
        <v>213</v>
      </c>
      <c r="F50" s="42"/>
      <c r="G50" s="12" t="s">
        <v>408</v>
      </c>
      <c r="H50" s="25" t="s">
        <v>403</v>
      </c>
    </row>
    <row r="51" spans="1:10" ht="21.75" customHeight="1" x14ac:dyDescent="0.25">
      <c r="A51" s="36"/>
      <c r="B51" s="40"/>
      <c r="C51" s="40"/>
      <c r="D51" s="37"/>
      <c r="E51" s="49"/>
      <c r="F51" s="50"/>
      <c r="G51" s="15" t="s">
        <v>411</v>
      </c>
      <c r="H51" s="26" t="s">
        <v>411</v>
      </c>
    </row>
    <row r="52" spans="1:10" x14ac:dyDescent="0.25">
      <c r="A52" s="6" t="s">
        <v>214</v>
      </c>
      <c r="B52" s="7" t="s">
        <v>412</v>
      </c>
      <c r="C52" s="7" t="s">
        <v>414</v>
      </c>
      <c r="D52" s="6" t="s">
        <v>410</v>
      </c>
      <c r="E52" s="8">
        <v>4333</v>
      </c>
      <c r="F52" s="9" t="s">
        <v>417</v>
      </c>
      <c r="G52" s="17">
        <v>63140</v>
      </c>
      <c r="H52" s="27">
        <f>G52/7.437</f>
        <v>8489.9825198332655</v>
      </c>
      <c r="J52" s="24"/>
    </row>
    <row r="53" spans="1:10" x14ac:dyDescent="0.25">
      <c r="A53" s="6" t="s">
        <v>215</v>
      </c>
      <c r="B53" s="2" t="s">
        <v>46</v>
      </c>
      <c r="C53" s="2" t="s">
        <v>200</v>
      </c>
      <c r="D53" s="20">
        <v>11</v>
      </c>
      <c r="E53" s="8">
        <v>2511</v>
      </c>
      <c r="F53" s="9" t="s">
        <v>48</v>
      </c>
      <c r="G53" s="17">
        <v>198714</v>
      </c>
      <c r="H53" s="27">
        <f t="shared" ref="H53:H89" si="1">G53/7.437</f>
        <v>26719.645018152481</v>
      </c>
    </row>
    <row r="54" spans="1:10" x14ac:dyDescent="0.25">
      <c r="A54" s="6" t="s">
        <v>217</v>
      </c>
      <c r="B54" s="7" t="s">
        <v>277</v>
      </c>
      <c r="C54" s="2" t="s">
        <v>278</v>
      </c>
      <c r="D54" s="20" t="s">
        <v>410</v>
      </c>
      <c r="E54" s="8">
        <v>6120</v>
      </c>
      <c r="F54" s="9" t="s">
        <v>279</v>
      </c>
      <c r="G54" s="17">
        <v>147892</v>
      </c>
      <c r="H54" s="27">
        <f t="shared" si="1"/>
        <v>19885.975527766572</v>
      </c>
    </row>
    <row r="55" spans="1:10" x14ac:dyDescent="0.25">
      <c r="A55" s="6" t="s">
        <v>218</v>
      </c>
      <c r="B55" s="7" t="s">
        <v>9</v>
      </c>
      <c r="C55" s="7" t="s">
        <v>156</v>
      </c>
      <c r="D55" s="6">
        <v>23</v>
      </c>
      <c r="E55" s="8">
        <v>2812</v>
      </c>
      <c r="F55" s="9" t="s">
        <v>11</v>
      </c>
      <c r="G55" s="17">
        <v>288885</v>
      </c>
      <c r="H55" s="27">
        <f t="shared" si="1"/>
        <v>38844.292053247278</v>
      </c>
    </row>
    <row r="56" spans="1:10" x14ac:dyDescent="0.25">
      <c r="A56" s="6" t="s">
        <v>219</v>
      </c>
      <c r="B56" s="7" t="s">
        <v>407</v>
      </c>
      <c r="C56" s="2" t="s">
        <v>169</v>
      </c>
      <c r="D56" s="20">
        <v>6</v>
      </c>
      <c r="E56" s="8">
        <v>142</v>
      </c>
      <c r="F56" s="9" t="s">
        <v>56</v>
      </c>
      <c r="G56" s="17">
        <v>104676</v>
      </c>
      <c r="H56" s="27">
        <f t="shared" si="1"/>
        <v>14075.030254134732</v>
      </c>
    </row>
    <row r="57" spans="1:10" x14ac:dyDescent="0.25">
      <c r="A57" s="6" t="s">
        <v>220</v>
      </c>
      <c r="B57" s="7" t="s">
        <v>27</v>
      </c>
      <c r="C57" s="2" t="s">
        <v>161</v>
      </c>
      <c r="D57" s="20">
        <v>300</v>
      </c>
      <c r="E57" s="8">
        <v>1623</v>
      </c>
      <c r="F57" s="9" t="s">
        <v>29</v>
      </c>
      <c r="G57" s="17">
        <v>4954883</v>
      </c>
      <c r="H57" s="27">
        <f t="shared" si="1"/>
        <v>666247.54605351621</v>
      </c>
    </row>
    <row r="58" spans="1:10" ht="24" x14ac:dyDescent="0.25">
      <c r="A58" s="6" t="s">
        <v>221</v>
      </c>
      <c r="B58" s="7" t="s">
        <v>285</v>
      </c>
      <c r="C58" s="2" t="s">
        <v>162</v>
      </c>
      <c r="D58" s="20">
        <v>48</v>
      </c>
      <c r="E58" s="8">
        <v>4711</v>
      </c>
      <c r="F58" s="9" t="s">
        <v>418</v>
      </c>
      <c r="G58" s="17">
        <v>20360</v>
      </c>
      <c r="H58" s="27">
        <f t="shared" si="1"/>
        <v>2737.6630361704988</v>
      </c>
    </row>
    <row r="59" spans="1:10" x14ac:dyDescent="0.25">
      <c r="A59" s="6" t="s">
        <v>216</v>
      </c>
      <c r="B59" s="7" t="s">
        <v>45</v>
      </c>
      <c r="C59" s="2" t="s">
        <v>165</v>
      </c>
      <c r="D59" s="20">
        <v>36</v>
      </c>
      <c r="E59" s="8">
        <v>1071</v>
      </c>
      <c r="F59" s="9" t="s">
        <v>17</v>
      </c>
      <c r="G59" s="17">
        <v>24284</v>
      </c>
      <c r="H59" s="27">
        <f t="shared" si="1"/>
        <v>3265.2951458921607</v>
      </c>
    </row>
    <row r="60" spans="1:10" x14ac:dyDescent="0.25">
      <c r="A60" s="6" t="s">
        <v>222</v>
      </c>
      <c r="B60" s="29" t="s">
        <v>18</v>
      </c>
      <c r="C60" s="7" t="s">
        <v>281</v>
      </c>
      <c r="D60" s="6">
        <v>13</v>
      </c>
      <c r="E60" s="8">
        <v>7112</v>
      </c>
      <c r="F60" s="9" t="s">
        <v>20</v>
      </c>
      <c r="G60" s="17">
        <v>41436</v>
      </c>
      <c r="H60" s="27">
        <f t="shared" si="1"/>
        <v>5571.6014521984671</v>
      </c>
    </row>
    <row r="61" spans="1:10" x14ac:dyDescent="0.25">
      <c r="A61" s="6" t="s">
        <v>223</v>
      </c>
      <c r="B61" s="7" t="s">
        <v>362</v>
      </c>
      <c r="C61" s="2" t="s">
        <v>169</v>
      </c>
      <c r="D61" s="20">
        <v>32</v>
      </c>
      <c r="E61" s="8">
        <v>1623</v>
      </c>
      <c r="F61" s="9" t="s">
        <v>29</v>
      </c>
      <c r="G61" s="17">
        <v>58064</v>
      </c>
      <c r="H61" s="27">
        <f t="shared" si="1"/>
        <v>7807.449240285061</v>
      </c>
    </row>
    <row r="62" spans="1:10" x14ac:dyDescent="0.25">
      <c r="A62" s="6" t="s">
        <v>224</v>
      </c>
      <c r="B62" s="7" t="s">
        <v>3</v>
      </c>
      <c r="C62" s="2" t="s">
        <v>155</v>
      </c>
      <c r="D62" s="20">
        <v>2</v>
      </c>
      <c r="E62" s="8">
        <v>2562</v>
      </c>
      <c r="F62" s="9" t="s">
        <v>5</v>
      </c>
      <c r="G62" s="17">
        <v>45249</v>
      </c>
      <c r="H62" s="27">
        <f t="shared" si="1"/>
        <v>6084.3081887858007</v>
      </c>
    </row>
    <row r="63" spans="1:10" x14ac:dyDescent="0.25">
      <c r="A63" s="6" t="s">
        <v>225</v>
      </c>
      <c r="B63" s="7" t="s">
        <v>413</v>
      </c>
      <c r="C63" s="2" t="s">
        <v>415</v>
      </c>
      <c r="D63" s="20" t="s">
        <v>410</v>
      </c>
      <c r="E63" s="8">
        <v>2825</v>
      </c>
      <c r="F63" s="9" t="s">
        <v>35</v>
      </c>
      <c r="G63" s="17">
        <v>161692</v>
      </c>
      <c r="H63" s="27">
        <f t="shared" si="1"/>
        <v>21741.562457980366</v>
      </c>
    </row>
    <row r="64" spans="1:10" x14ac:dyDescent="0.25">
      <c r="A64" s="6" t="s">
        <v>226</v>
      </c>
      <c r="B64" s="7" t="s">
        <v>39</v>
      </c>
      <c r="C64" s="7" t="s">
        <v>164</v>
      </c>
      <c r="D64" s="6">
        <v>6</v>
      </c>
      <c r="E64" s="8">
        <v>4941</v>
      </c>
      <c r="F64" s="9" t="s">
        <v>38</v>
      </c>
      <c r="G64" s="17">
        <v>75951</v>
      </c>
      <c r="H64" s="27">
        <f t="shared" si="1"/>
        <v>10212.585720048406</v>
      </c>
    </row>
    <row r="65" spans="1:8" x14ac:dyDescent="0.25">
      <c r="A65" s="6" t="s">
        <v>227</v>
      </c>
      <c r="B65" s="7" t="s">
        <v>115</v>
      </c>
      <c r="C65" s="7" t="s">
        <v>416</v>
      </c>
      <c r="D65" s="6">
        <v>13</v>
      </c>
      <c r="E65" s="8">
        <v>7112</v>
      </c>
      <c r="F65" s="9" t="s">
        <v>20</v>
      </c>
      <c r="G65" s="17">
        <v>558552</v>
      </c>
      <c r="H65" s="27">
        <f t="shared" si="1"/>
        <v>75104.477611940296</v>
      </c>
    </row>
    <row r="66" spans="1:8" x14ac:dyDescent="0.25">
      <c r="A66" s="6" t="s">
        <v>228</v>
      </c>
      <c r="B66" s="7" t="s">
        <v>304</v>
      </c>
      <c r="C66" s="2" t="s">
        <v>305</v>
      </c>
      <c r="D66" s="20">
        <v>50</v>
      </c>
      <c r="E66" s="8">
        <v>4779</v>
      </c>
      <c r="F66" s="9" t="s">
        <v>427</v>
      </c>
      <c r="G66" s="17">
        <v>1079589</v>
      </c>
      <c r="H66" s="27">
        <f t="shared" si="1"/>
        <v>145164.58249294071</v>
      </c>
    </row>
    <row r="67" spans="1:8" x14ac:dyDescent="0.25">
      <c r="A67" s="6" t="s">
        <v>229</v>
      </c>
      <c r="B67" s="7" t="s">
        <v>302</v>
      </c>
      <c r="C67" s="7" t="s">
        <v>422</v>
      </c>
      <c r="D67" s="6">
        <v>9</v>
      </c>
      <c r="E67" s="8">
        <v>4532</v>
      </c>
      <c r="F67" s="9" t="s">
        <v>65</v>
      </c>
      <c r="G67" s="17">
        <v>91340</v>
      </c>
      <c r="H67" s="27">
        <f t="shared" si="1"/>
        <v>12281.834072878848</v>
      </c>
    </row>
    <row r="68" spans="1:8" x14ac:dyDescent="0.25">
      <c r="A68" s="6" t="s">
        <v>230</v>
      </c>
      <c r="B68" s="7" t="s">
        <v>419</v>
      </c>
      <c r="C68" s="7" t="s">
        <v>157</v>
      </c>
      <c r="D68" s="6">
        <v>28</v>
      </c>
      <c r="E68" s="8">
        <v>5510</v>
      </c>
      <c r="F68" s="9" t="s">
        <v>14</v>
      </c>
      <c r="G68" s="17">
        <v>34903</v>
      </c>
      <c r="H68" s="27">
        <f t="shared" si="1"/>
        <v>4693.1558424095738</v>
      </c>
    </row>
    <row r="69" spans="1:8" ht="24" customHeight="1" x14ac:dyDescent="0.25">
      <c r="A69" s="6" t="s">
        <v>231</v>
      </c>
      <c r="B69" s="7" t="s">
        <v>420</v>
      </c>
      <c r="C69" s="7" t="s">
        <v>423</v>
      </c>
      <c r="D69" s="6">
        <v>7</v>
      </c>
      <c r="E69" s="8">
        <v>4762</v>
      </c>
      <c r="F69" s="9" t="s">
        <v>296</v>
      </c>
      <c r="G69" s="17">
        <v>13770</v>
      </c>
      <c r="H69" s="27">
        <f t="shared" si="1"/>
        <v>1851.5530455828962</v>
      </c>
    </row>
    <row r="70" spans="1:8" x14ac:dyDescent="0.25">
      <c r="A70" s="6" t="s">
        <v>232</v>
      </c>
      <c r="B70" s="7" t="s">
        <v>33</v>
      </c>
      <c r="C70" s="2" t="s">
        <v>424</v>
      </c>
      <c r="D70" s="20">
        <v>5</v>
      </c>
      <c r="E70" s="8">
        <v>2825</v>
      </c>
      <c r="F70" s="9" t="s">
        <v>35</v>
      </c>
      <c r="G70" s="17">
        <v>107461</v>
      </c>
      <c r="H70" s="27">
        <f t="shared" si="1"/>
        <v>14449.50921070324</v>
      </c>
    </row>
    <row r="71" spans="1:8" x14ac:dyDescent="0.25">
      <c r="A71" s="6" t="s">
        <v>233</v>
      </c>
      <c r="B71" s="7" t="s">
        <v>314</v>
      </c>
      <c r="C71" s="7" t="s">
        <v>181</v>
      </c>
      <c r="D71" s="6">
        <v>32</v>
      </c>
      <c r="E71" s="8">
        <v>1413</v>
      </c>
      <c r="F71" s="9" t="s">
        <v>51</v>
      </c>
      <c r="G71" s="17">
        <v>22172</v>
      </c>
      <c r="H71" s="27">
        <f t="shared" si="1"/>
        <v>2981.309667876832</v>
      </c>
    </row>
    <row r="72" spans="1:8" ht="18" customHeight="1" x14ac:dyDescent="0.25">
      <c r="A72" s="6" t="s">
        <v>234</v>
      </c>
      <c r="B72" s="7" t="s">
        <v>148</v>
      </c>
      <c r="C72" s="2" t="s">
        <v>194</v>
      </c>
      <c r="D72" s="20">
        <v>56</v>
      </c>
      <c r="E72" s="8">
        <v>4321</v>
      </c>
      <c r="F72" s="9" t="s">
        <v>144</v>
      </c>
      <c r="G72" s="17">
        <v>58242</v>
      </c>
      <c r="H72" s="27">
        <f t="shared" si="1"/>
        <v>7831.3836224283987</v>
      </c>
    </row>
    <row r="73" spans="1:8" ht="16.899999999999999" customHeight="1" x14ac:dyDescent="0.25">
      <c r="A73" s="6" t="s">
        <v>235</v>
      </c>
      <c r="B73" s="7" t="s">
        <v>287</v>
      </c>
      <c r="C73" s="7" t="s">
        <v>171</v>
      </c>
      <c r="D73" s="6">
        <v>666</v>
      </c>
      <c r="E73" s="8">
        <v>1520</v>
      </c>
      <c r="F73" s="9" t="s">
        <v>62</v>
      </c>
      <c r="G73" s="17">
        <v>15184387</v>
      </c>
      <c r="H73" s="27">
        <f t="shared" si="1"/>
        <v>2041735.5116310338</v>
      </c>
    </row>
    <row r="74" spans="1:8" ht="16.899999999999999" customHeight="1" x14ac:dyDescent="0.25">
      <c r="A74" s="6" t="s">
        <v>236</v>
      </c>
      <c r="B74" s="7" t="s">
        <v>367</v>
      </c>
      <c r="C74" s="7" t="s">
        <v>174</v>
      </c>
      <c r="D74" s="6">
        <v>19</v>
      </c>
      <c r="E74" s="8">
        <v>3600</v>
      </c>
      <c r="F74" s="9" t="s">
        <v>71</v>
      </c>
      <c r="G74" s="17">
        <v>4126976</v>
      </c>
      <c r="H74" s="27">
        <f t="shared" si="1"/>
        <v>554924.83528304426</v>
      </c>
    </row>
    <row r="75" spans="1:8" x14ac:dyDescent="0.25">
      <c r="A75" s="6" t="s">
        <v>237</v>
      </c>
      <c r="B75" s="7" t="s">
        <v>66</v>
      </c>
      <c r="C75" s="2" t="s">
        <v>174</v>
      </c>
      <c r="D75" s="20">
        <v>78</v>
      </c>
      <c r="E75" s="8">
        <v>3811</v>
      </c>
      <c r="F75" s="9" t="s">
        <v>68</v>
      </c>
      <c r="G75" s="17">
        <v>1036218</v>
      </c>
      <c r="H75" s="27">
        <f t="shared" si="1"/>
        <v>139332.7954820492</v>
      </c>
    </row>
    <row r="76" spans="1:8" x14ac:dyDescent="0.25">
      <c r="A76" s="6" t="s">
        <v>238</v>
      </c>
      <c r="B76" s="7" t="s">
        <v>75</v>
      </c>
      <c r="C76" s="2" t="s">
        <v>203</v>
      </c>
      <c r="D76" s="20">
        <v>0</v>
      </c>
      <c r="E76" s="8">
        <v>9001</v>
      </c>
      <c r="F76" s="9" t="s">
        <v>77</v>
      </c>
      <c r="G76" s="17">
        <v>39401</v>
      </c>
      <c r="H76" s="27">
        <f t="shared" si="1"/>
        <v>5297.9696114024473</v>
      </c>
    </row>
    <row r="77" spans="1:8" x14ac:dyDescent="0.25">
      <c r="A77" s="6" t="s">
        <v>239</v>
      </c>
      <c r="B77" s="7" t="s">
        <v>308</v>
      </c>
      <c r="C77" s="7" t="s">
        <v>309</v>
      </c>
      <c r="D77" s="6">
        <v>3</v>
      </c>
      <c r="E77" s="8">
        <v>4511</v>
      </c>
      <c r="F77" s="9" t="s">
        <v>428</v>
      </c>
      <c r="G77" s="17">
        <v>52537</v>
      </c>
      <c r="H77" s="27">
        <f t="shared" si="1"/>
        <v>7064.2732284523327</v>
      </c>
    </row>
    <row r="78" spans="1:8" x14ac:dyDescent="0.25">
      <c r="A78" s="6" t="s">
        <v>240</v>
      </c>
      <c r="B78" s="7" t="s">
        <v>368</v>
      </c>
      <c r="C78" s="7" t="s">
        <v>425</v>
      </c>
      <c r="D78" s="6">
        <v>10</v>
      </c>
      <c r="E78" s="8">
        <v>4773</v>
      </c>
      <c r="F78" s="9" t="s">
        <v>317</v>
      </c>
      <c r="G78" s="17">
        <v>20872</v>
      </c>
      <c r="H78" s="27">
        <f t="shared" si="1"/>
        <v>2806.5080005378513</v>
      </c>
    </row>
    <row r="79" spans="1:8" x14ac:dyDescent="0.25">
      <c r="A79" s="6" t="s">
        <v>241</v>
      </c>
      <c r="B79" s="7" t="s">
        <v>421</v>
      </c>
      <c r="C79" s="7" t="s">
        <v>398</v>
      </c>
      <c r="D79" s="6" t="s">
        <v>410</v>
      </c>
      <c r="E79" s="8">
        <v>5610</v>
      </c>
      <c r="F79" s="9" t="s">
        <v>377</v>
      </c>
      <c r="G79" s="17">
        <v>6420</v>
      </c>
      <c r="H79" s="27">
        <f t="shared" si="1"/>
        <v>863.25131101250497</v>
      </c>
    </row>
    <row r="80" spans="1:8" x14ac:dyDescent="0.25">
      <c r="A80" s="6" t="s">
        <v>242</v>
      </c>
      <c r="B80" s="7" t="s">
        <v>336</v>
      </c>
      <c r="C80" s="2" t="s">
        <v>426</v>
      </c>
      <c r="D80" s="20" t="s">
        <v>410</v>
      </c>
      <c r="E80" s="8">
        <v>4399</v>
      </c>
      <c r="F80" s="9" t="s">
        <v>330</v>
      </c>
      <c r="G80" s="17">
        <v>9004</v>
      </c>
      <c r="H80" s="27">
        <f t="shared" si="1"/>
        <v>1210.7032405539867</v>
      </c>
    </row>
    <row r="81" spans="1:10" x14ac:dyDescent="0.25">
      <c r="A81" s="6" t="s">
        <v>243</v>
      </c>
      <c r="B81" s="7" t="s">
        <v>90</v>
      </c>
      <c r="C81" s="7" t="s">
        <v>205</v>
      </c>
      <c r="D81" s="6">
        <v>1</v>
      </c>
      <c r="E81" s="8">
        <v>2561</v>
      </c>
      <c r="F81" s="9" t="s">
        <v>92</v>
      </c>
      <c r="G81" s="17">
        <v>105612</v>
      </c>
      <c r="H81" s="27">
        <f t="shared" si="1"/>
        <v>14200.887454618798</v>
      </c>
    </row>
    <row r="82" spans="1:10" x14ac:dyDescent="0.25">
      <c r="A82" s="6" t="s">
        <v>244</v>
      </c>
      <c r="B82" s="7" t="s">
        <v>345</v>
      </c>
      <c r="C82" s="2" t="s">
        <v>187</v>
      </c>
      <c r="D82" s="20">
        <v>173</v>
      </c>
      <c r="E82" s="8">
        <v>2849</v>
      </c>
      <c r="F82" s="9" t="s">
        <v>129</v>
      </c>
      <c r="G82" s="17">
        <v>207412</v>
      </c>
      <c r="H82" s="27">
        <f t="shared" si="1"/>
        <v>27889.202635471291</v>
      </c>
    </row>
    <row r="83" spans="1:10" x14ac:dyDescent="0.25">
      <c r="A83" s="6" t="s">
        <v>245</v>
      </c>
      <c r="B83" s="7" t="s">
        <v>372</v>
      </c>
      <c r="C83" s="2" t="s">
        <v>396</v>
      </c>
      <c r="D83" s="20" t="s">
        <v>410</v>
      </c>
      <c r="E83" s="8">
        <v>3102</v>
      </c>
      <c r="F83" s="9" t="s">
        <v>89</v>
      </c>
      <c r="G83" s="17">
        <v>5664</v>
      </c>
      <c r="H83" s="27">
        <f t="shared" si="1"/>
        <v>761.59741831383622</v>
      </c>
    </row>
    <row r="84" spans="1:10" x14ac:dyDescent="0.25">
      <c r="A84" s="6" t="s">
        <v>246</v>
      </c>
      <c r="B84" s="7" t="s">
        <v>114</v>
      </c>
      <c r="C84" s="7" t="s">
        <v>429</v>
      </c>
      <c r="D84" s="6">
        <v>94</v>
      </c>
      <c r="E84" s="8">
        <v>4120</v>
      </c>
      <c r="F84" s="9" t="s">
        <v>44</v>
      </c>
      <c r="G84" s="17">
        <v>78833</v>
      </c>
      <c r="H84" s="27">
        <f t="shared" si="1"/>
        <v>10600.107570256823</v>
      </c>
    </row>
    <row r="85" spans="1:10" x14ac:dyDescent="0.25">
      <c r="A85" s="6" t="s">
        <v>247</v>
      </c>
      <c r="B85" s="7" t="s">
        <v>63</v>
      </c>
      <c r="C85" s="2" t="s">
        <v>202</v>
      </c>
      <c r="D85" s="20">
        <v>6</v>
      </c>
      <c r="E85" s="8">
        <v>4532</v>
      </c>
      <c r="F85" s="9" t="s">
        <v>65</v>
      </c>
      <c r="G85" s="17">
        <v>38591</v>
      </c>
      <c r="H85" s="27">
        <f t="shared" si="1"/>
        <v>5189.0547263681592</v>
      </c>
    </row>
    <row r="86" spans="1:10" x14ac:dyDescent="0.25">
      <c r="A86" s="6" t="s">
        <v>248</v>
      </c>
      <c r="B86" s="7" t="s">
        <v>430</v>
      </c>
      <c r="C86" s="2" t="s">
        <v>431</v>
      </c>
      <c r="D86" s="20" t="s">
        <v>410</v>
      </c>
      <c r="E86" s="8">
        <v>4120</v>
      </c>
      <c r="F86" s="9" t="s">
        <v>44</v>
      </c>
      <c r="G86" s="17">
        <v>18475</v>
      </c>
      <c r="H86" s="27">
        <f t="shared" si="1"/>
        <v>2484.2006185289765</v>
      </c>
    </row>
    <row r="87" spans="1:10" x14ac:dyDescent="0.25">
      <c r="A87" s="6" t="s">
        <v>249</v>
      </c>
      <c r="B87" s="7" t="s">
        <v>370</v>
      </c>
      <c r="C87" s="2" t="s">
        <v>397</v>
      </c>
      <c r="D87" s="20">
        <v>0</v>
      </c>
      <c r="E87" s="8">
        <v>9312</v>
      </c>
      <c r="F87" s="9" t="s">
        <v>378</v>
      </c>
      <c r="G87" s="17">
        <v>2499</v>
      </c>
      <c r="H87" s="27">
        <f t="shared" si="1"/>
        <v>336.022589753933</v>
      </c>
    </row>
    <row r="88" spans="1:10" x14ac:dyDescent="0.25">
      <c r="A88" s="6" t="s">
        <v>250</v>
      </c>
      <c r="B88" s="7" t="s">
        <v>78</v>
      </c>
      <c r="C88" s="2" t="s">
        <v>175</v>
      </c>
      <c r="D88" s="20">
        <v>37</v>
      </c>
      <c r="E88" s="8">
        <v>1399</v>
      </c>
      <c r="F88" s="9" t="s">
        <v>80</v>
      </c>
      <c r="G88" s="17">
        <v>10493609</v>
      </c>
      <c r="H88" s="27">
        <f t="shared" si="1"/>
        <v>1411000.2689256419</v>
      </c>
    </row>
    <row r="89" spans="1:10" ht="24.6" customHeight="1" x14ac:dyDescent="0.25">
      <c r="A89" s="6" t="s">
        <v>251</v>
      </c>
      <c r="B89" s="7" t="s">
        <v>335</v>
      </c>
      <c r="C89" s="2" t="s">
        <v>386</v>
      </c>
      <c r="D89" s="20">
        <v>12</v>
      </c>
      <c r="E89" s="8">
        <v>4322</v>
      </c>
      <c r="F89" s="9" t="s">
        <v>332</v>
      </c>
      <c r="G89" s="17">
        <v>62975</v>
      </c>
      <c r="H89" s="27">
        <f t="shared" si="1"/>
        <v>8467.7961543633173</v>
      </c>
    </row>
    <row r="90" spans="1:10" x14ac:dyDescent="0.25">
      <c r="A90" s="46" t="s">
        <v>401</v>
      </c>
      <c r="B90" s="47"/>
      <c r="C90" s="47"/>
      <c r="D90" s="47"/>
      <c r="E90" s="47"/>
      <c r="F90" s="48"/>
      <c r="G90" s="18">
        <f>SUM(G52:G89)</f>
        <v>39640740</v>
      </c>
      <c r="H90" s="28">
        <f>SUM(H52:H89)</f>
        <v>5330205.7281161752</v>
      </c>
    </row>
    <row r="91" spans="1:10" ht="18" customHeight="1" x14ac:dyDescent="0.25"/>
    <row r="92" spans="1:10" ht="18.600000000000001" customHeight="1" x14ac:dyDescent="0.25">
      <c r="C92" s="30"/>
      <c r="D92" s="31"/>
      <c r="E92" s="31"/>
      <c r="F92" s="31"/>
      <c r="G92" s="30"/>
      <c r="H92" s="1"/>
    </row>
    <row r="93" spans="1:10" ht="39.75" customHeight="1" x14ac:dyDescent="0.25">
      <c r="A93" s="45" t="s">
        <v>154</v>
      </c>
      <c r="B93" s="39" t="s">
        <v>0</v>
      </c>
      <c r="C93" s="39" t="s">
        <v>1</v>
      </c>
      <c r="D93" s="36" t="s">
        <v>405</v>
      </c>
      <c r="E93" s="41" t="s">
        <v>213</v>
      </c>
      <c r="F93" s="42"/>
      <c r="G93" s="12" t="s">
        <v>408</v>
      </c>
      <c r="H93" s="25" t="s">
        <v>403</v>
      </c>
    </row>
    <row r="94" spans="1:10" ht="21.75" customHeight="1" x14ac:dyDescent="0.25">
      <c r="A94" s="36"/>
      <c r="B94" s="40"/>
      <c r="C94" s="40"/>
      <c r="D94" s="37"/>
      <c r="E94" s="49"/>
      <c r="F94" s="50"/>
      <c r="G94" s="15" t="s">
        <v>361</v>
      </c>
      <c r="H94" s="26" t="s">
        <v>361</v>
      </c>
    </row>
    <row r="95" spans="1:10" x14ac:dyDescent="0.25">
      <c r="A95" s="6" t="s">
        <v>214</v>
      </c>
      <c r="B95" s="7" t="s">
        <v>362</v>
      </c>
      <c r="C95" s="7" t="s">
        <v>169</v>
      </c>
      <c r="D95" s="6">
        <v>19</v>
      </c>
      <c r="E95" s="7" t="s">
        <v>28</v>
      </c>
      <c r="F95" s="9" t="s">
        <v>29</v>
      </c>
      <c r="G95" s="17">
        <v>70000</v>
      </c>
      <c r="H95" s="27">
        <f>G95/7.433914</f>
        <v>9416.3047891057122</v>
      </c>
      <c r="J95" s="24"/>
    </row>
    <row r="96" spans="1:10" x14ac:dyDescent="0.25">
      <c r="A96" s="6" t="s">
        <v>215</v>
      </c>
      <c r="B96" s="2" t="s">
        <v>12</v>
      </c>
      <c r="C96" s="2" t="s">
        <v>157</v>
      </c>
      <c r="D96" s="20">
        <v>28</v>
      </c>
      <c r="E96" s="7" t="s">
        <v>13</v>
      </c>
      <c r="F96" s="9" t="s">
        <v>14</v>
      </c>
      <c r="G96" s="17">
        <v>1834957</v>
      </c>
      <c r="H96" s="27">
        <f>G96/7.433914</f>
        <v>246835.91981290071</v>
      </c>
    </row>
    <row r="97" spans="1:8" x14ac:dyDescent="0.25">
      <c r="A97" s="6" t="s">
        <v>217</v>
      </c>
      <c r="B97" s="7" t="s">
        <v>9</v>
      </c>
      <c r="C97" s="2" t="s">
        <v>156</v>
      </c>
      <c r="D97" s="20">
        <v>23</v>
      </c>
      <c r="E97" s="7" t="s">
        <v>10</v>
      </c>
      <c r="F97" s="9" t="s">
        <v>11</v>
      </c>
      <c r="G97" s="17">
        <v>525244</v>
      </c>
      <c r="H97" s="27">
        <f t="shared" ref="H97:H148" si="2">G97/7.433914</f>
        <v>70655.108466414866</v>
      </c>
    </row>
    <row r="98" spans="1:8" x14ac:dyDescent="0.25">
      <c r="A98" s="6" t="s">
        <v>218</v>
      </c>
      <c r="B98" s="7" t="s">
        <v>286</v>
      </c>
      <c r="C98" s="7" t="s">
        <v>169</v>
      </c>
      <c r="D98" s="6">
        <v>15</v>
      </c>
      <c r="E98" s="7" t="s">
        <v>55</v>
      </c>
      <c r="F98" s="9" t="s">
        <v>56</v>
      </c>
      <c r="G98" s="17">
        <v>101494</v>
      </c>
      <c r="H98" s="27">
        <f t="shared" si="2"/>
        <v>13652.834832364217</v>
      </c>
    </row>
    <row r="99" spans="1:8" x14ac:dyDescent="0.25">
      <c r="A99" s="6" t="s">
        <v>219</v>
      </c>
      <c r="B99" s="7" t="s">
        <v>27</v>
      </c>
      <c r="C99" s="2" t="s">
        <v>161</v>
      </c>
      <c r="D99" s="20">
        <v>296</v>
      </c>
      <c r="E99" s="7" t="s">
        <v>28</v>
      </c>
      <c r="F99" s="9" t="s">
        <v>29</v>
      </c>
      <c r="G99" s="17">
        <v>6000116</v>
      </c>
      <c r="H99" s="27">
        <f t="shared" si="2"/>
        <v>807127.44322842592</v>
      </c>
    </row>
    <row r="100" spans="1:8" x14ac:dyDescent="0.25">
      <c r="A100" s="6" t="s">
        <v>220</v>
      </c>
      <c r="B100" s="7" t="s">
        <v>117</v>
      </c>
      <c r="C100" s="2" t="s">
        <v>185</v>
      </c>
      <c r="D100" s="20">
        <v>2</v>
      </c>
      <c r="E100" s="7" t="s">
        <v>118</v>
      </c>
      <c r="F100" s="9" t="s">
        <v>119</v>
      </c>
      <c r="G100" s="17">
        <v>654776</v>
      </c>
      <c r="H100" s="27">
        <f t="shared" si="2"/>
        <v>88079.576922735461</v>
      </c>
    </row>
    <row r="101" spans="1:8" x14ac:dyDescent="0.25">
      <c r="A101" s="6" t="s">
        <v>221</v>
      </c>
      <c r="B101" s="7" t="s">
        <v>115</v>
      </c>
      <c r="C101" s="2" t="s">
        <v>183</v>
      </c>
      <c r="D101" s="20">
        <v>11</v>
      </c>
      <c r="E101" s="7" t="s">
        <v>19</v>
      </c>
      <c r="F101" s="9" t="s">
        <v>20</v>
      </c>
      <c r="G101" s="17">
        <v>443963</v>
      </c>
      <c r="H101" s="27">
        <f t="shared" si="2"/>
        <v>59721.298901224851</v>
      </c>
    </row>
    <row r="102" spans="1:8" x14ac:dyDescent="0.25">
      <c r="A102" s="6" t="s">
        <v>216</v>
      </c>
      <c r="B102" s="7" t="s">
        <v>287</v>
      </c>
      <c r="C102" s="2" t="s">
        <v>171</v>
      </c>
      <c r="D102" s="20">
        <v>731</v>
      </c>
      <c r="E102" s="7" t="s">
        <v>61</v>
      </c>
      <c r="F102" s="9" t="s">
        <v>62</v>
      </c>
      <c r="G102" s="17">
        <v>2197693</v>
      </c>
      <c r="H102" s="27">
        <f t="shared" si="2"/>
        <v>295630.67315548717</v>
      </c>
    </row>
    <row r="103" spans="1:8" x14ac:dyDescent="0.25">
      <c r="A103" s="6" t="s">
        <v>222</v>
      </c>
      <c r="B103" s="29" t="s">
        <v>277</v>
      </c>
      <c r="C103" s="7" t="s">
        <v>278</v>
      </c>
      <c r="D103" s="6" t="s">
        <v>410</v>
      </c>
      <c r="E103" s="7" t="s">
        <v>348</v>
      </c>
      <c r="F103" s="9" t="s">
        <v>279</v>
      </c>
      <c r="G103" s="17">
        <v>31933</v>
      </c>
      <c r="H103" s="27">
        <f t="shared" si="2"/>
        <v>4295.583726150182</v>
      </c>
    </row>
    <row r="104" spans="1:8" x14ac:dyDescent="0.25">
      <c r="A104" s="6" t="s">
        <v>223</v>
      </c>
      <c r="B104" s="7" t="s">
        <v>24</v>
      </c>
      <c r="C104" s="2" t="s">
        <v>160</v>
      </c>
      <c r="D104" s="20">
        <v>5</v>
      </c>
      <c r="E104" s="7" t="s">
        <v>25</v>
      </c>
      <c r="F104" s="9" t="s">
        <v>26</v>
      </c>
      <c r="G104" s="17">
        <v>18435</v>
      </c>
      <c r="H104" s="27">
        <f t="shared" si="2"/>
        <v>2479.8511255309118</v>
      </c>
    </row>
    <row r="105" spans="1:8" ht="24" x14ac:dyDescent="0.25">
      <c r="A105" s="6" t="s">
        <v>224</v>
      </c>
      <c r="B105" s="7" t="s">
        <v>285</v>
      </c>
      <c r="C105" s="2" t="s">
        <v>162</v>
      </c>
      <c r="D105" s="20">
        <v>47</v>
      </c>
      <c r="E105" s="7" t="s">
        <v>31</v>
      </c>
      <c r="F105" s="9" t="s">
        <v>32</v>
      </c>
      <c r="G105" s="17">
        <v>87291</v>
      </c>
      <c r="H105" s="27">
        <f t="shared" si="2"/>
        <v>11742.266590654668</v>
      </c>
    </row>
    <row r="106" spans="1:8" x14ac:dyDescent="0.25">
      <c r="A106" s="6" t="s">
        <v>225</v>
      </c>
      <c r="B106" s="7" t="s">
        <v>46</v>
      </c>
      <c r="C106" s="2" t="s">
        <v>200</v>
      </c>
      <c r="D106" s="20">
        <v>12</v>
      </c>
      <c r="E106" s="7" t="s">
        <v>47</v>
      </c>
      <c r="F106" s="9" t="s">
        <v>48</v>
      </c>
      <c r="G106" s="17">
        <v>208370</v>
      </c>
      <c r="H106" s="27">
        <f t="shared" si="2"/>
        <v>28029.648984370819</v>
      </c>
    </row>
    <row r="107" spans="1:8" x14ac:dyDescent="0.25">
      <c r="A107" s="6" t="s">
        <v>226</v>
      </c>
      <c r="B107" s="7" t="s">
        <v>39</v>
      </c>
      <c r="C107" s="7" t="s">
        <v>164</v>
      </c>
      <c r="D107" s="6">
        <v>4</v>
      </c>
      <c r="E107" s="7" t="s">
        <v>37</v>
      </c>
      <c r="F107" s="9" t="s">
        <v>38</v>
      </c>
      <c r="G107" s="17">
        <v>6567</v>
      </c>
      <c r="H107" s="27">
        <f t="shared" si="2"/>
        <v>883.38390785796014</v>
      </c>
    </row>
    <row r="108" spans="1:8" x14ac:dyDescent="0.25">
      <c r="A108" s="6" t="s">
        <v>227</v>
      </c>
      <c r="B108" s="7" t="s">
        <v>304</v>
      </c>
      <c r="C108" s="7" t="s">
        <v>305</v>
      </c>
      <c r="D108" s="6">
        <v>49</v>
      </c>
      <c r="E108" s="7" t="s">
        <v>351</v>
      </c>
      <c r="F108" s="9" t="s">
        <v>284</v>
      </c>
      <c r="G108" s="17">
        <v>1570157</v>
      </c>
      <c r="H108" s="27">
        <f t="shared" si="2"/>
        <v>211215.38398211225</v>
      </c>
    </row>
    <row r="109" spans="1:8" x14ac:dyDescent="0.25">
      <c r="A109" s="6" t="s">
        <v>228</v>
      </c>
      <c r="B109" s="7" t="s">
        <v>45</v>
      </c>
      <c r="C109" s="2" t="s">
        <v>165</v>
      </c>
      <c r="D109" s="20">
        <v>36</v>
      </c>
      <c r="E109" s="7" t="s">
        <v>16</v>
      </c>
      <c r="F109" s="9" t="s">
        <v>17</v>
      </c>
      <c r="G109" s="17">
        <v>7580</v>
      </c>
      <c r="H109" s="27">
        <f t="shared" si="2"/>
        <v>1019.6512900203043</v>
      </c>
    </row>
    <row r="110" spans="1:8" x14ac:dyDescent="0.25">
      <c r="A110" s="6" t="s">
        <v>229</v>
      </c>
      <c r="B110" s="7" t="s">
        <v>310</v>
      </c>
      <c r="C110" s="7" t="s">
        <v>388</v>
      </c>
      <c r="D110" s="6">
        <v>10</v>
      </c>
      <c r="E110" s="7" t="s">
        <v>355</v>
      </c>
      <c r="F110" s="9" t="s">
        <v>312</v>
      </c>
      <c r="G110" s="17">
        <v>293178</v>
      </c>
      <c r="H110" s="27">
        <f t="shared" si="2"/>
        <v>39437.905792291924</v>
      </c>
    </row>
    <row r="111" spans="1:8" x14ac:dyDescent="0.25">
      <c r="A111" s="6" t="s">
        <v>230</v>
      </c>
      <c r="B111" s="7" t="s">
        <v>318</v>
      </c>
      <c r="C111" s="7" t="s">
        <v>381</v>
      </c>
      <c r="D111" s="6">
        <v>3</v>
      </c>
      <c r="E111" s="7" t="s">
        <v>349</v>
      </c>
      <c r="F111" s="9" t="s">
        <v>319</v>
      </c>
      <c r="G111" s="17">
        <v>6272</v>
      </c>
      <c r="H111" s="27">
        <f t="shared" si="2"/>
        <v>843.70090910387182</v>
      </c>
    </row>
    <row r="112" spans="1:8" x14ac:dyDescent="0.25">
      <c r="A112" s="6" t="s">
        <v>231</v>
      </c>
      <c r="B112" s="7" t="s">
        <v>314</v>
      </c>
      <c r="C112" s="7" t="s">
        <v>181</v>
      </c>
      <c r="D112" s="6">
        <v>35</v>
      </c>
      <c r="E112" s="7" t="s">
        <v>50</v>
      </c>
      <c r="F112" s="9" t="s">
        <v>51</v>
      </c>
      <c r="G112" s="17">
        <v>18513</v>
      </c>
      <c r="H112" s="27">
        <f t="shared" si="2"/>
        <v>2490.3435794387724</v>
      </c>
    </row>
    <row r="113" spans="1:8" x14ac:dyDescent="0.25">
      <c r="A113" s="6" t="s">
        <v>232</v>
      </c>
      <c r="B113" s="7" t="s">
        <v>90</v>
      </c>
      <c r="C113" s="2" t="s">
        <v>205</v>
      </c>
      <c r="D113" s="20">
        <v>1</v>
      </c>
      <c r="E113" s="7" t="s">
        <v>91</v>
      </c>
      <c r="F113" s="9" t="s">
        <v>92</v>
      </c>
      <c r="G113" s="17">
        <v>7249</v>
      </c>
      <c r="H113" s="27">
        <f t="shared" si="2"/>
        <v>975.12562023181874</v>
      </c>
    </row>
    <row r="114" spans="1:8" x14ac:dyDescent="0.25">
      <c r="A114" s="6" t="s">
        <v>233</v>
      </c>
      <c r="B114" s="7" t="s">
        <v>327</v>
      </c>
      <c r="C114" s="7" t="s">
        <v>381</v>
      </c>
      <c r="D114" s="6">
        <v>6</v>
      </c>
      <c r="E114" s="7" t="s">
        <v>353</v>
      </c>
      <c r="F114" s="9" t="s">
        <v>328</v>
      </c>
      <c r="G114" s="17">
        <v>40000</v>
      </c>
      <c r="H114" s="27">
        <f t="shared" si="2"/>
        <v>5380.7455937746927</v>
      </c>
    </row>
    <row r="115" spans="1:8" ht="18" customHeight="1" x14ac:dyDescent="0.25">
      <c r="A115" s="6" t="s">
        <v>234</v>
      </c>
      <c r="B115" s="7" t="s">
        <v>49</v>
      </c>
      <c r="C115" s="2" t="s">
        <v>168</v>
      </c>
      <c r="D115" s="20">
        <v>2</v>
      </c>
      <c r="E115" s="7" t="s">
        <v>50</v>
      </c>
      <c r="F115" s="9" t="s">
        <v>51</v>
      </c>
      <c r="G115" s="17">
        <v>28244</v>
      </c>
      <c r="H115" s="27">
        <f t="shared" si="2"/>
        <v>3799.3444637643106</v>
      </c>
    </row>
    <row r="116" spans="1:8" ht="23.25" customHeight="1" x14ac:dyDescent="0.25">
      <c r="A116" s="6" t="s">
        <v>235</v>
      </c>
      <c r="B116" s="7" t="s">
        <v>331</v>
      </c>
      <c r="C116" s="7" t="s">
        <v>299</v>
      </c>
      <c r="D116" s="6">
        <v>8</v>
      </c>
      <c r="E116" s="7" t="s">
        <v>106</v>
      </c>
      <c r="F116" s="9" t="s">
        <v>107</v>
      </c>
      <c r="G116" s="17">
        <v>740</v>
      </c>
      <c r="H116" s="27">
        <f t="shared" si="2"/>
        <v>99.543793484831824</v>
      </c>
    </row>
    <row r="117" spans="1:8" ht="25.5" customHeight="1" x14ac:dyDescent="0.25">
      <c r="A117" s="6" t="s">
        <v>236</v>
      </c>
      <c r="B117" s="7" t="s">
        <v>335</v>
      </c>
      <c r="C117" s="7" t="s">
        <v>386</v>
      </c>
      <c r="D117" s="6">
        <v>8</v>
      </c>
      <c r="E117" s="7" t="s">
        <v>106</v>
      </c>
      <c r="F117" s="9" t="s">
        <v>107</v>
      </c>
      <c r="G117" s="17">
        <v>68528</v>
      </c>
      <c r="H117" s="27">
        <f t="shared" si="2"/>
        <v>9218.2933512548043</v>
      </c>
    </row>
    <row r="118" spans="1:8" x14ac:dyDescent="0.25">
      <c r="A118" s="6" t="s">
        <v>237</v>
      </c>
      <c r="B118" s="7" t="s">
        <v>114</v>
      </c>
      <c r="C118" s="2" t="s">
        <v>182</v>
      </c>
      <c r="D118" s="20">
        <v>89</v>
      </c>
      <c r="E118" s="7" t="s">
        <v>43</v>
      </c>
      <c r="F118" s="9" t="s">
        <v>44</v>
      </c>
      <c r="G118" s="17">
        <v>1471500</v>
      </c>
      <c r="H118" s="27">
        <f t="shared" si="2"/>
        <v>197944.17853098651</v>
      </c>
    </row>
    <row r="119" spans="1:8" x14ac:dyDescent="0.25">
      <c r="A119" s="6" t="s">
        <v>238</v>
      </c>
      <c r="B119" s="7" t="s">
        <v>3</v>
      </c>
      <c r="C119" s="2" t="s">
        <v>155</v>
      </c>
      <c r="D119" s="20">
        <v>2</v>
      </c>
      <c r="E119" s="7" t="s">
        <v>4</v>
      </c>
      <c r="F119" s="9" t="s">
        <v>5</v>
      </c>
      <c r="G119" s="17">
        <v>216295</v>
      </c>
      <c r="H119" s="27">
        <f t="shared" si="2"/>
        <v>29095.709205137431</v>
      </c>
    </row>
    <row r="120" spans="1:8" ht="24" x14ac:dyDescent="0.25">
      <c r="A120" s="6" t="s">
        <v>239</v>
      </c>
      <c r="B120" s="7" t="s">
        <v>363</v>
      </c>
      <c r="C120" s="7" t="s">
        <v>400</v>
      </c>
      <c r="D120" s="6">
        <v>2</v>
      </c>
      <c r="E120" s="7" t="s">
        <v>373</v>
      </c>
      <c r="F120" s="9" t="s">
        <v>376</v>
      </c>
      <c r="G120" s="17">
        <v>3887</v>
      </c>
      <c r="H120" s="27">
        <f t="shared" si="2"/>
        <v>522.87395307505574</v>
      </c>
    </row>
    <row r="121" spans="1:8" x14ac:dyDescent="0.25">
      <c r="A121" s="6" t="s">
        <v>240</v>
      </c>
      <c r="B121" s="7" t="s">
        <v>302</v>
      </c>
      <c r="C121" s="7" t="s">
        <v>303</v>
      </c>
      <c r="D121" s="6">
        <v>9</v>
      </c>
      <c r="E121" s="7" t="s">
        <v>64</v>
      </c>
      <c r="F121" s="9" t="s">
        <v>65</v>
      </c>
      <c r="G121" s="17">
        <v>126896</v>
      </c>
      <c r="H121" s="27">
        <f t="shared" si="2"/>
        <v>17069.877321690834</v>
      </c>
    </row>
    <row r="122" spans="1:8" ht="24" x14ac:dyDescent="0.25">
      <c r="A122" s="6" t="s">
        <v>241</v>
      </c>
      <c r="B122" s="7" t="s">
        <v>364</v>
      </c>
      <c r="C122" s="7" t="s">
        <v>295</v>
      </c>
      <c r="D122" s="6">
        <v>7</v>
      </c>
      <c r="E122" s="7" t="s">
        <v>356</v>
      </c>
      <c r="F122" s="9" t="s">
        <v>296</v>
      </c>
      <c r="G122" s="17">
        <v>5499</v>
      </c>
      <c r="H122" s="27">
        <f t="shared" si="2"/>
        <v>739.71800050417585</v>
      </c>
    </row>
    <row r="123" spans="1:8" x14ac:dyDescent="0.25">
      <c r="A123" s="6" t="s">
        <v>242</v>
      </c>
      <c r="B123" s="7" t="s">
        <v>63</v>
      </c>
      <c r="C123" s="2" t="s">
        <v>202</v>
      </c>
      <c r="D123" s="20">
        <v>5</v>
      </c>
      <c r="E123" s="7" t="s">
        <v>64</v>
      </c>
      <c r="F123" s="9" t="s">
        <v>65</v>
      </c>
      <c r="G123" s="17">
        <v>148140</v>
      </c>
      <c r="H123" s="27">
        <f t="shared" si="2"/>
        <v>19927.591306544575</v>
      </c>
    </row>
    <row r="124" spans="1:8" x14ac:dyDescent="0.25">
      <c r="A124" s="6" t="s">
        <v>243</v>
      </c>
      <c r="B124" s="7" t="s">
        <v>365</v>
      </c>
      <c r="C124" s="7" t="s">
        <v>392</v>
      </c>
      <c r="D124" s="6">
        <v>5</v>
      </c>
      <c r="E124" s="7" t="s">
        <v>357</v>
      </c>
      <c r="F124" s="9" t="s">
        <v>339</v>
      </c>
      <c r="G124" s="17">
        <v>19550</v>
      </c>
      <c r="H124" s="27">
        <f t="shared" si="2"/>
        <v>2629.8394089573812</v>
      </c>
    </row>
    <row r="125" spans="1:8" x14ac:dyDescent="0.25">
      <c r="A125" s="6" t="s">
        <v>244</v>
      </c>
      <c r="B125" s="7" t="s">
        <v>78</v>
      </c>
      <c r="C125" s="2" t="s">
        <v>175</v>
      </c>
      <c r="D125" s="20">
        <v>27</v>
      </c>
      <c r="E125" s="7" t="s">
        <v>79</v>
      </c>
      <c r="F125" s="9" t="s">
        <v>80</v>
      </c>
      <c r="G125" s="17">
        <v>707979</v>
      </c>
      <c r="H125" s="27">
        <f t="shared" si="2"/>
        <v>95236.372118375337</v>
      </c>
    </row>
    <row r="126" spans="1:8" x14ac:dyDescent="0.25">
      <c r="A126" s="6" t="s">
        <v>245</v>
      </c>
      <c r="B126" s="7" t="s">
        <v>148</v>
      </c>
      <c r="C126" s="2" t="s">
        <v>194</v>
      </c>
      <c r="D126" s="20">
        <v>63</v>
      </c>
      <c r="E126" s="7" t="s">
        <v>143</v>
      </c>
      <c r="F126" s="9" t="s">
        <v>144</v>
      </c>
      <c r="G126" s="17">
        <v>602277</v>
      </c>
      <c r="H126" s="27">
        <f t="shared" si="2"/>
        <v>81017.48284954601</v>
      </c>
    </row>
    <row r="127" spans="1:8" x14ac:dyDescent="0.25">
      <c r="A127" s="6" t="s">
        <v>246</v>
      </c>
      <c r="B127" s="7" t="s">
        <v>366</v>
      </c>
      <c r="C127" s="7" t="s">
        <v>399</v>
      </c>
      <c r="D127" s="6">
        <v>1</v>
      </c>
      <c r="E127" s="7" t="s">
        <v>151</v>
      </c>
      <c r="F127" s="9" t="s">
        <v>152</v>
      </c>
      <c r="G127" s="17">
        <v>559</v>
      </c>
      <c r="H127" s="27">
        <f t="shared" si="2"/>
        <v>75.195919673001328</v>
      </c>
    </row>
    <row r="128" spans="1:8" x14ac:dyDescent="0.25">
      <c r="A128" s="6" t="s">
        <v>247</v>
      </c>
      <c r="B128" s="7" t="s">
        <v>111</v>
      </c>
      <c r="C128" s="2" t="s">
        <v>178</v>
      </c>
      <c r="D128" s="20">
        <v>0</v>
      </c>
      <c r="E128" s="7" t="s">
        <v>103</v>
      </c>
      <c r="F128" s="9" t="s">
        <v>104</v>
      </c>
      <c r="G128" s="17">
        <v>12479</v>
      </c>
      <c r="H128" s="27">
        <f t="shared" si="2"/>
        <v>1678.6581066178599</v>
      </c>
    </row>
    <row r="129" spans="1:8" x14ac:dyDescent="0.25">
      <c r="A129" s="6" t="s">
        <v>248</v>
      </c>
      <c r="B129" s="7" t="s">
        <v>102</v>
      </c>
      <c r="C129" s="2" t="s">
        <v>178</v>
      </c>
      <c r="D129" s="20">
        <v>82</v>
      </c>
      <c r="E129" s="7" t="s">
        <v>103</v>
      </c>
      <c r="F129" s="9" t="s">
        <v>104</v>
      </c>
      <c r="G129" s="17">
        <v>187860</v>
      </c>
      <c r="H129" s="27">
        <f t="shared" si="2"/>
        <v>25270.671681162843</v>
      </c>
    </row>
    <row r="130" spans="1:8" x14ac:dyDescent="0.25">
      <c r="A130" s="6" t="s">
        <v>249</v>
      </c>
      <c r="B130" s="7" t="s">
        <v>96</v>
      </c>
      <c r="C130" s="2" t="s">
        <v>178</v>
      </c>
      <c r="D130" s="20">
        <v>20</v>
      </c>
      <c r="E130" s="7" t="s">
        <v>97</v>
      </c>
      <c r="F130" s="9" t="s">
        <v>98</v>
      </c>
      <c r="G130" s="17">
        <v>9418</v>
      </c>
      <c r="H130" s="27">
        <f t="shared" si="2"/>
        <v>1266.8965500542515</v>
      </c>
    </row>
    <row r="131" spans="1:8" x14ac:dyDescent="0.25">
      <c r="A131" s="6" t="s">
        <v>250</v>
      </c>
      <c r="B131" s="7" t="s">
        <v>135</v>
      </c>
      <c r="C131" s="2" t="s">
        <v>190</v>
      </c>
      <c r="D131" s="20">
        <v>7</v>
      </c>
      <c r="E131" s="7" t="s">
        <v>136</v>
      </c>
      <c r="F131" s="9" t="s">
        <v>137</v>
      </c>
      <c r="G131" s="17">
        <v>18358</v>
      </c>
      <c r="H131" s="27">
        <f t="shared" si="2"/>
        <v>2469.493190262895</v>
      </c>
    </row>
    <row r="132" spans="1:8" x14ac:dyDescent="0.25">
      <c r="A132" s="6" t="s">
        <v>251</v>
      </c>
      <c r="B132" s="7" t="s">
        <v>66</v>
      </c>
      <c r="C132" s="2" t="s">
        <v>174</v>
      </c>
      <c r="D132" s="20">
        <v>77</v>
      </c>
      <c r="E132" s="7" t="s">
        <v>67</v>
      </c>
      <c r="F132" s="9" t="s">
        <v>68</v>
      </c>
      <c r="G132" s="17">
        <v>1024091</v>
      </c>
      <c r="H132" s="27">
        <f t="shared" si="2"/>
        <v>137759.32839685798</v>
      </c>
    </row>
    <row r="133" spans="1:8" x14ac:dyDescent="0.25">
      <c r="A133" s="6" t="s">
        <v>252</v>
      </c>
      <c r="B133" s="7" t="s">
        <v>367</v>
      </c>
      <c r="C133" s="2" t="s">
        <v>174</v>
      </c>
      <c r="D133" s="20">
        <v>19</v>
      </c>
      <c r="E133" s="7" t="s">
        <v>70</v>
      </c>
      <c r="F133" s="9" t="s">
        <v>71</v>
      </c>
      <c r="G133" s="17">
        <v>5810310</v>
      </c>
      <c r="H133" s="27">
        <f t="shared" si="2"/>
        <v>781594.99827412586</v>
      </c>
    </row>
    <row r="134" spans="1:8" x14ac:dyDescent="0.25">
      <c r="A134" s="6" t="s">
        <v>253</v>
      </c>
      <c r="B134" s="7" t="s">
        <v>368</v>
      </c>
      <c r="C134" s="2" t="s">
        <v>210</v>
      </c>
      <c r="D134" s="20">
        <v>9</v>
      </c>
      <c r="E134" s="7" t="s">
        <v>125</v>
      </c>
      <c r="F134" s="9" t="s">
        <v>126</v>
      </c>
      <c r="G134" s="17">
        <v>46878</v>
      </c>
      <c r="H134" s="27">
        <f t="shared" si="2"/>
        <v>6305.9647986242517</v>
      </c>
    </row>
    <row r="135" spans="1:8" ht="24.75" customHeight="1" x14ac:dyDescent="0.25">
      <c r="A135" s="6" t="s">
        <v>254</v>
      </c>
      <c r="B135" s="7" t="s">
        <v>343</v>
      </c>
      <c r="C135" s="7" t="s">
        <v>393</v>
      </c>
      <c r="D135" s="6">
        <v>6</v>
      </c>
      <c r="E135" s="7" t="s">
        <v>359</v>
      </c>
      <c r="F135" s="9" t="s">
        <v>344</v>
      </c>
      <c r="G135" s="17">
        <v>13816</v>
      </c>
      <c r="H135" s="27">
        <f t="shared" si="2"/>
        <v>1858.509528089779</v>
      </c>
    </row>
    <row r="136" spans="1:8" x14ac:dyDescent="0.25">
      <c r="A136" s="6" t="s">
        <v>255</v>
      </c>
      <c r="B136" s="7" t="s">
        <v>345</v>
      </c>
      <c r="C136" s="2" t="s">
        <v>187</v>
      </c>
      <c r="D136" s="20">
        <v>196</v>
      </c>
      <c r="E136" s="7" t="s">
        <v>128</v>
      </c>
      <c r="F136" s="9" t="s">
        <v>129</v>
      </c>
      <c r="G136" s="17">
        <v>1015986</v>
      </c>
      <c r="H136" s="27">
        <f t="shared" si="2"/>
        <v>136669.05482091938</v>
      </c>
    </row>
    <row r="137" spans="1:8" x14ac:dyDescent="0.25">
      <c r="A137" s="6" t="s">
        <v>256</v>
      </c>
      <c r="B137" s="7" t="s">
        <v>340</v>
      </c>
      <c r="C137" s="7" t="s">
        <v>391</v>
      </c>
      <c r="D137" s="6">
        <v>2</v>
      </c>
      <c r="E137" s="7" t="s">
        <v>43</v>
      </c>
      <c r="F137" s="9" t="s">
        <v>44</v>
      </c>
      <c r="G137" s="17">
        <v>2399</v>
      </c>
      <c r="H137" s="27">
        <f t="shared" si="2"/>
        <v>322.71021698663719</v>
      </c>
    </row>
    <row r="138" spans="1:8" x14ac:dyDescent="0.25">
      <c r="A138" s="6" t="s">
        <v>257</v>
      </c>
      <c r="B138" s="7" t="s">
        <v>341</v>
      </c>
      <c r="C138" s="7" t="s">
        <v>392</v>
      </c>
      <c r="D138" s="6">
        <v>3</v>
      </c>
      <c r="E138" s="7" t="s">
        <v>358</v>
      </c>
      <c r="F138" s="9" t="s">
        <v>342</v>
      </c>
      <c r="G138" s="17">
        <v>96613</v>
      </c>
      <c r="H138" s="27">
        <f t="shared" si="2"/>
        <v>12996.249351283859</v>
      </c>
    </row>
    <row r="139" spans="1:8" x14ac:dyDescent="0.25">
      <c r="A139" s="6" t="s">
        <v>258</v>
      </c>
      <c r="B139" s="7" t="s">
        <v>369</v>
      </c>
      <c r="C139" s="7" t="s">
        <v>398</v>
      </c>
      <c r="D139" s="6" t="s">
        <v>410</v>
      </c>
      <c r="E139" s="7" t="s">
        <v>374</v>
      </c>
      <c r="F139" s="9" t="s">
        <v>377</v>
      </c>
      <c r="G139" s="17">
        <v>34189</v>
      </c>
      <c r="H139" s="27">
        <f t="shared" si="2"/>
        <v>4599.0577776390746</v>
      </c>
    </row>
    <row r="140" spans="1:8" x14ac:dyDescent="0.25">
      <c r="A140" s="6" t="s">
        <v>259</v>
      </c>
      <c r="B140" s="7" t="s">
        <v>370</v>
      </c>
      <c r="C140" s="13" t="s">
        <v>397</v>
      </c>
      <c r="D140" s="23">
        <v>0</v>
      </c>
      <c r="E140" s="7" t="s">
        <v>375</v>
      </c>
      <c r="F140" s="9" t="s">
        <v>378</v>
      </c>
      <c r="G140" s="17">
        <v>4085</v>
      </c>
      <c r="H140" s="27">
        <f t="shared" si="2"/>
        <v>549.50864376424045</v>
      </c>
    </row>
    <row r="141" spans="1:8" x14ac:dyDescent="0.25">
      <c r="A141" s="6" t="s">
        <v>260</v>
      </c>
      <c r="B141" s="7" t="s">
        <v>33</v>
      </c>
      <c r="C141" s="2" t="s">
        <v>163</v>
      </c>
      <c r="D141" s="20">
        <v>6</v>
      </c>
      <c r="E141" s="7" t="s">
        <v>34</v>
      </c>
      <c r="F141" s="9" t="s">
        <v>35</v>
      </c>
      <c r="G141" s="17">
        <v>38410</v>
      </c>
      <c r="H141" s="27">
        <f t="shared" si="2"/>
        <v>5166.8609564221488</v>
      </c>
    </row>
    <row r="142" spans="1:8" x14ac:dyDescent="0.25">
      <c r="A142" s="6" t="s">
        <v>261</v>
      </c>
      <c r="B142" s="7" t="s">
        <v>320</v>
      </c>
      <c r="C142" s="7" t="s">
        <v>382</v>
      </c>
      <c r="D142" s="6">
        <v>7</v>
      </c>
      <c r="E142" s="7" t="s">
        <v>350</v>
      </c>
      <c r="F142" s="9" t="s">
        <v>321</v>
      </c>
      <c r="G142" s="17">
        <v>313148</v>
      </c>
      <c r="H142" s="27">
        <f t="shared" si="2"/>
        <v>42124.24302998394</v>
      </c>
    </row>
    <row r="143" spans="1:8" x14ac:dyDescent="0.25">
      <c r="A143" s="6" t="s">
        <v>262</v>
      </c>
      <c r="B143" s="7" t="s">
        <v>346</v>
      </c>
      <c r="C143" s="7" t="s">
        <v>394</v>
      </c>
      <c r="D143" s="6">
        <v>1</v>
      </c>
      <c r="E143" s="7" t="s">
        <v>360</v>
      </c>
      <c r="F143" s="9" t="s">
        <v>347</v>
      </c>
      <c r="G143" s="17">
        <v>6474</v>
      </c>
      <c r="H143" s="27">
        <f t="shared" si="2"/>
        <v>870.87367435243402</v>
      </c>
    </row>
    <row r="144" spans="1:8" x14ac:dyDescent="0.25">
      <c r="A144" s="6" t="s">
        <v>263</v>
      </c>
      <c r="B144" s="7" t="s">
        <v>333</v>
      </c>
      <c r="C144" s="7" t="s">
        <v>195</v>
      </c>
      <c r="D144" s="6">
        <v>20</v>
      </c>
      <c r="E144" s="7" t="s">
        <v>351</v>
      </c>
      <c r="F144" s="9" t="s">
        <v>284</v>
      </c>
      <c r="G144" s="17">
        <v>5274</v>
      </c>
      <c r="H144" s="27">
        <f t="shared" si="2"/>
        <v>709.4513065391933</v>
      </c>
    </row>
    <row r="145" spans="1:8" x14ac:dyDescent="0.25">
      <c r="A145" s="6" t="s">
        <v>264</v>
      </c>
      <c r="B145" s="7" t="s">
        <v>75</v>
      </c>
      <c r="C145" s="2" t="s">
        <v>203</v>
      </c>
      <c r="D145" s="20">
        <v>0</v>
      </c>
      <c r="E145" s="7" t="s">
        <v>76</v>
      </c>
      <c r="F145" s="9" t="s">
        <v>77</v>
      </c>
      <c r="G145" s="17">
        <v>22303</v>
      </c>
      <c r="H145" s="27">
        <f t="shared" si="2"/>
        <v>3000.1692244489245</v>
      </c>
    </row>
    <row r="146" spans="1:8" x14ac:dyDescent="0.25">
      <c r="A146" s="6" t="s">
        <v>265</v>
      </c>
      <c r="B146" s="7" t="s">
        <v>308</v>
      </c>
      <c r="C146" s="7" t="s">
        <v>309</v>
      </c>
      <c r="D146" s="6">
        <v>4</v>
      </c>
      <c r="E146" s="7" t="s">
        <v>100</v>
      </c>
      <c r="F146" s="9" t="s">
        <v>101</v>
      </c>
      <c r="G146" s="17">
        <v>9698</v>
      </c>
      <c r="H146" s="27">
        <f t="shared" si="2"/>
        <v>1304.5617692106744</v>
      </c>
    </row>
    <row r="147" spans="1:8" x14ac:dyDescent="0.25">
      <c r="A147" s="6" t="s">
        <v>266</v>
      </c>
      <c r="B147" s="7" t="s">
        <v>371</v>
      </c>
      <c r="C147" s="7" t="s">
        <v>382</v>
      </c>
      <c r="D147" s="6" t="s">
        <v>410</v>
      </c>
      <c r="E147" s="7" t="s">
        <v>357</v>
      </c>
      <c r="F147" s="9" t="s">
        <v>339</v>
      </c>
      <c r="G147" s="17">
        <v>7438</v>
      </c>
      <c r="H147" s="27">
        <f t="shared" si="2"/>
        <v>1000.5496431624041</v>
      </c>
    </row>
    <row r="148" spans="1:8" x14ac:dyDescent="0.25">
      <c r="A148" s="6" t="s">
        <v>267</v>
      </c>
      <c r="B148" s="7" t="s">
        <v>372</v>
      </c>
      <c r="C148" s="7" t="s">
        <v>396</v>
      </c>
      <c r="D148" s="6" t="s">
        <v>410</v>
      </c>
      <c r="E148" s="7" t="s">
        <v>88</v>
      </c>
      <c r="F148" s="9" t="s">
        <v>89</v>
      </c>
      <c r="G148" s="17">
        <v>15000</v>
      </c>
      <c r="H148" s="27">
        <f t="shared" si="2"/>
        <v>2017.7795976655098</v>
      </c>
    </row>
    <row r="149" spans="1:8" x14ac:dyDescent="0.25">
      <c r="A149" s="46" t="s">
        <v>401</v>
      </c>
      <c r="B149" s="47"/>
      <c r="C149" s="47"/>
      <c r="D149" s="47"/>
      <c r="E149" s="47"/>
      <c r="F149" s="48"/>
      <c r="G149" s="18">
        <f>SUM(G95:G148)</f>
        <v>26218109</v>
      </c>
      <c r="H149" s="28">
        <f>G149/7.433914</f>
        <v>3526824.3619713653</v>
      </c>
    </row>
    <row r="150" spans="1:8" ht="18" customHeight="1" x14ac:dyDescent="0.25"/>
    <row r="151" spans="1:8" ht="38.25" customHeight="1" x14ac:dyDescent="0.25">
      <c r="A151" s="45" t="s">
        <v>154</v>
      </c>
      <c r="B151" s="39" t="s">
        <v>0</v>
      </c>
      <c r="C151" s="39" t="s">
        <v>1</v>
      </c>
      <c r="D151" s="36" t="s">
        <v>405</v>
      </c>
      <c r="E151" s="41" t="s">
        <v>213</v>
      </c>
      <c r="F151" s="42"/>
      <c r="G151" s="12" t="s">
        <v>409</v>
      </c>
      <c r="H151" s="25" t="s">
        <v>404</v>
      </c>
    </row>
    <row r="152" spans="1:8" x14ac:dyDescent="0.25">
      <c r="A152" s="36"/>
      <c r="B152" s="40"/>
      <c r="C152" s="40"/>
      <c r="D152" s="37"/>
      <c r="E152" s="49"/>
      <c r="F152" s="50"/>
      <c r="G152" s="15" t="s">
        <v>313</v>
      </c>
      <c r="H152" s="26" t="s">
        <v>313</v>
      </c>
    </row>
    <row r="153" spans="1:8" x14ac:dyDescent="0.25">
      <c r="A153" s="6" t="s">
        <v>214</v>
      </c>
      <c r="B153" s="7" t="s">
        <v>27</v>
      </c>
      <c r="C153" s="7" t="s">
        <v>161</v>
      </c>
      <c r="D153" s="20">
        <v>296</v>
      </c>
      <c r="E153" s="7" t="s">
        <v>28</v>
      </c>
      <c r="F153" s="9" t="s">
        <v>29</v>
      </c>
      <c r="G153" s="17">
        <v>3449</v>
      </c>
      <c r="H153" s="27">
        <f>G153/7.433914</f>
        <v>463.95478882322288</v>
      </c>
    </row>
    <row r="154" spans="1:8" x14ac:dyDescent="0.25">
      <c r="A154" s="6" t="s">
        <v>215</v>
      </c>
      <c r="B154" s="7" t="s">
        <v>277</v>
      </c>
      <c r="C154" s="7" t="s">
        <v>278</v>
      </c>
      <c r="D154" s="6" t="s">
        <v>410</v>
      </c>
      <c r="E154" s="7" t="s">
        <v>348</v>
      </c>
      <c r="F154" s="9" t="s">
        <v>279</v>
      </c>
      <c r="G154" s="17">
        <v>50</v>
      </c>
      <c r="H154" s="27">
        <f t="shared" ref="H154:H200" si="3">G154/7.433914</f>
        <v>6.7259319922183662</v>
      </c>
    </row>
    <row r="155" spans="1:8" x14ac:dyDescent="0.25">
      <c r="A155" s="6" t="s">
        <v>217</v>
      </c>
      <c r="B155" s="7" t="s">
        <v>9</v>
      </c>
      <c r="C155" s="7" t="s">
        <v>156</v>
      </c>
      <c r="D155" s="20">
        <v>23</v>
      </c>
      <c r="E155" s="10" t="s">
        <v>10</v>
      </c>
      <c r="F155" s="9" t="s">
        <v>11</v>
      </c>
      <c r="G155" s="17">
        <v>1213</v>
      </c>
      <c r="H155" s="27">
        <f t="shared" si="3"/>
        <v>163.17111013121755</v>
      </c>
    </row>
    <row r="156" spans="1:8" x14ac:dyDescent="0.25">
      <c r="A156" s="6" t="s">
        <v>218</v>
      </c>
      <c r="B156" s="7" t="s">
        <v>286</v>
      </c>
      <c r="C156" s="7" t="s">
        <v>169</v>
      </c>
      <c r="D156" s="6">
        <v>15</v>
      </c>
      <c r="E156" s="11" t="s">
        <v>55</v>
      </c>
      <c r="F156" s="9" t="s">
        <v>56</v>
      </c>
      <c r="G156" s="17">
        <v>16</v>
      </c>
      <c r="H156" s="27">
        <f t="shared" si="3"/>
        <v>2.1522982375098771</v>
      </c>
    </row>
    <row r="157" spans="1:8" x14ac:dyDescent="0.25">
      <c r="A157" s="6" t="s">
        <v>219</v>
      </c>
      <c r="B157" s="7" t="s">
        <v>287</v>
      </c>
      <c r="C157" s="7" t="s">
        <v>171</v>
      </c>
      <c r="D157" s="20">
        <v>731</v>
      </c>
      <c r="E157" s="7" t="s">
        <v>61</v>
      </c>
      <c r="F157" s="9" t="s">
        <v>62</v>
      </c>
      <c r="G157" s="17">
        <v>1422</v>
      </c>
      <c r="H157" s="27">
        <f t="shared" si="3"/>
        <v>191.28550585869033</v>
      </c>
    </row>
    <row r="158" spans="1:8" x14ac:dyDescent="0.25">
      <c r="A158" s="6" t="s">
        <v>220</v>
      </c>
      <c r="B158" s="7" t="s">
        <v>314</v>
      </c>
      <c r="C158" s="7" t="s">
        <v>181</v>
      </c>
      <c r="D158" s="6">
        <v>35</v>
      </c>
      <c r="E158" s="7" t="s">
        <v>50</v>
      </c>
      <c r="F158" s="9" t="s">
        <v>51</v>
      </c>
      <c r="G158" s="17">
        <v>2</v>
      </c>
      <c r="H158" s="27">
        <f t="shared" si="3"/>
        <v>0.26903727968873464</v>
      </c>
    </row>
    <row r="159" spans="1:8" x14ac:dyDescent="0.25">
      <c r="A159" s="6" t="s">
        <v>221</v>
      </c>
      <c r="B159" s="7" t="s">
        <v>315</v>
      </c>
      <c r="C159" s="7" t="s">
        <v>379</v>
      </c>
      <c r="D159" s="6">
        <v>17</v>
      </c>
      <c r="E159" s="11" t="s">
        <v>16</v>
      </c>
      <c r="F159" s="9" t="s">
        <v>17</v>
      </c>
      <c r="G159" s="17">
        <v>31</v>
      </c>
      <c r="H159" s="27">
        <f t="shared" si="3"/>
        <v>4.1700778351753867</v>
      </c>
    </row>
    <row r="160" spans="1:8" x14ac:dyDescent="0.25">
      <c r="A160" s="6" t="s">
        <v>216</v>
      </c>
      <c r="B160" s="7" t="s">
        <v>39</v>
      </c>
      <c r="C160" s="7" t="s">
        <v>380</v>
      </c>
      <c r="D160" s="6">
        <v>4</v>
      </c>
      <c r="E160" s="7" t="s">
        <v>37</v>
      </c>
      <c r="F160" s="9" t="s">
        <v>38</v>
      </c>
      <c r="G160" s="17">
        <v>39</v>
      </c>
      <c r="H160" s="27">
        <f t="shared" si="3"/>
        <v>5.2462269539303259</v>
      </c>
    </row>
    <row r="161" spans="1:8" x14ac:dyDescent="0.25">
      <c r="A161" s="6" t="s">
        <v>222</v>
      </c>
      <c r="B161" s="7" t="s">
        <v>115</v>
      </c>
      <c r="C161" s="7" t="s">
        <v>183</v>
      </c>
      <c r="D161" s="6">
        <v>11</v>
      </c>
      <c r="E161" s="7" t="s">
        <v>19</v>
      </c>
      <c r="F161" s="9" t="s">
        <v>20</v>
      </c>
      <c r="G161" s="17">
        <v>202</v>
      </c>
      <c r="H161" s="27">
        <f t="shared" si="3"/>
        <v>27.1727652485622</v>
      </c>
    </row>
    <row r="162" spans="1:8" x14ac:dyDescent="0.25">
      <c r="A162" s="6" t="s">
        <v>223</v>
      </c>
      <c r="B162" s="7" t="s">
        <v>45</v>
      </c>
      <c r="C162" s="7" t="s">
        <v>165</v>
      </c>
      <c r="D162" s="6">
        <v>36</v>
      </c>
      <c r="E162" s="11" t="s">
        <v>16</v>
      </c>
      <c r="F162" s="9" t="s">
        <v>17</v>
      </c>
      <c r="G162" s="17">
        <v>4</v>
      </c>
      <c r="H162" s="27">
        <f t="shared" si="3"/>
        <v>0.53807455937746929</v>
      </c>
    </row>
    <row r="163" spans="1:8" ht="24" x14ac:dyDescent="0.25">
      <c r="A163" s="6" t="s">
        <v>224</v>
      </c>
      <c r="B163" s="9" t="s">
        <v>316</v>
      </c>
      <c r="C163" s="7" t="s">
        <v>210</v>
      </c>
      <c r="D163" s="6">
        <v>9</v>
      </c>
      <c r="E163" s="7" t="s">
        <v>125</v>
      </c>
      <c r="F163" s="9" t="s">
        <v>317</v>
      </c>
      <c r="G163" s="17">
        <v>13</v>
      </c>
      <c r="H163" s="27">
        <f t="shared" si="3"/>
        <v>1.7487423179767752</v>
      </c>
    </row>
    <row r="164" spans="1:8" x14ac:dyDescent="0.25">
      <c r="A164" s="6" t="s">
        <v>225</v>
      </c>
      <c r="B164" s="7" t="s">
        <v>318</v>
      </c>
      <c r="C164" s="7" t="s">
        <v>381</v>
      </c>
      <c r="D164" s="6">
        <v>3</v>
      </c>
      <c r="E164" s="7" t="s">
        <v>349</v>
      </c>
      <c r="F164" s="9" t="s">
        <v>319</v>
      </c>
      <c r="G164" s="17">
        <v>4</v>
      </c>
      <c r="H164" s="27">
        <f t="shared" si="3"/>
        <v>0.53807455937746929</v>
      </c>
    </row>
    <row r="165" spans="1:8" x14ac:dyDescent="0.25">
      <c r="A165" s="6" t="s">
        <v>226</v>
      </c>
      <c r="B165" s="7" t="s">
        <v>46</v>
      </c>
      <c r="C165" s="7" t="s">
        <v>166</v>
      </c>
      <c r="D165" s="6">
        <v>12</v>
      </c>
      <c r="E165" s="10" t="s">
        <v>47</v>
      </c>
      <c r="F165" s="9" t="s">
        <v>48</v>
      </c>
      <c r="G165" s="17">
        <v>94</v>
      </c>
      <c r="H165" s="27">
        <f t="shared" si="3"/>
        <v>12.644752145370528</v>
      </c>
    </row>
    <row r="166" spans="1:8" x14ac:dyDescent="0.25">
      <c r="A166" s="6" t="s">
        <v>227</v>
      </c>
      <c r="B166" s="7" t="s">
        <v>114</v>
      </c>
      <c r="C166" s="7" t="s">
        <v>182</v>
      </c>
      <c r="D166" s="6">
        <v>89</v>
      </c>
      <c r="E166" s="7" t="s">
        <v>43</v>
      </c>
      <c r="F166" s="9" t="s">
        <v>44</v>
      </c>
      <c r="G166" s="17">
        <v>163</v>
      </c>
      <c r="H166" s="27">
        <f t="shared" si="3"/>
        <v>21.926538294631872</v>
      </c>
    </row>
    <row r="167" spans="1:8" x14ac:dyDescent="0.25">
      <c r="A167" s="6" t="s">
        <v>228</v>
      </c>
      <c r="B167" s="7" t="s">
        <v>302</v>
      </c>
      <c r="C167" s="7" t="s">
        <v>303</v>
      </c>
      <c r="D167" s="6">
        <v>9</v>
      </c>
      <c r="E167" s="7" t="s">
        <v>64</v>
      </c>
      <c r="F167" s="9" t="s">
        <v>65</v>
      </c>
      <c r="G167" s="17">
        <v>25</v>
      </c>
      <c r="H167" s="27">
        <f t="shared" si="3"/>
        <v>3.3629659961091831</v>
      </c>
    </row>
    <row r="168" spans="1:8" x14ac:dyDescent="0.25">
      <c r="A168" s="6" t="s">
        <v>229</v>
      </c>
      <c r="B168" s="7" t="s">
        <v>320</v>
      </c>
      <c r="C168" s="7" t="s">
        <v>382</v>
      </c>
      <c r="D168" s="6">
        <v>7</v>
      </c>
      <c r="E168" s="7" t="s">
        <v>350</v>
      </c>
      <c r="F168" s="9" t="s">
        <v>321</v>
      </c>
      <c r="G168" s="17">
        <v>853</v>
      </c>
      <c r="H168" s="27">
        <f t="shared" si="3"/>
        <v>114.74439978724533</v>
      </c>
    </row>
    <row r="169" spans="1:8" x14ac:dyDescent="0.25">
      <c r="A169" s="6" t="s">
        <v>230</v>
      </c>
      <c r="B169" s="7" t="s">
        <v>304</v>
      </c>
      <c r="C169" s="7" t="s">
        <v>305</v>
      </c>
      <c r="D169" s="6">
        <v>49</v>
      </c>
      <c r="E169" s="7" t="s">
        <v>351</v>
      </c>
      <c r="F169" s="9" t="s">
        <v>322</v>
      </c>
      <c r="G169" s="17">
        <v>1601</v>
      </c>
      <c r="H169" s="27">
        <f t="shared" si="3"/>
        <v>215.36434239083209</v>
      </c>
    </row>
    <row r="170" spans="1:8" x14ac:dyDescent="0.25">
      <c r="A170" s="6" t="s">
        <v>231</v>
      </c>
      <c r="B170" s="7" t="s">
        <v>323</v>
      </c>
      <c r="C170" s="7" t="s">
        <v>174</v>
      </c>
      <c r="D170" s="6">
        <v>77</v>
      </c>
      <c r="E170" s="7" t="s">
        <v>67</v>
      </c>
      <c r="F170" s="9" t="s">
        <v>68</v>
      </c>
      <c r="G170" s="17">
        <v>892</v>
      </c>
      <c r="H170" s="27">
        <f t="shared" si="3"/>
        <v>119.99062674117565</v>
      </c>
    </row>
    <row r="171" spans="1:8" x14ac:dyDescent="0.25">
      <c r="A171" s="6" t="s">
        <v>232</v>
      </c>
      <c r="B171" s="7" t="s">
        <v>324</v>
      </c>
      <c r="C171" s="7" t="s">
        <v>383</v>
      </c>
      <c r="D171" s="6">
        <v>26</v>
      </c>
      <c r="E171" s="7" t="s">
        <v>41</v>
      </c>
      <c r="F171" s="9" t="s">
        <v>42</v>
      </c>
      <c r="G171" s="17">
        <v>324</v>
      </c>
      <c r="H171" s="27">
        <f t="shared" si="3"/>
        <v>43.584039309575012</v>
      </c>
    </row>
    <row r="172" spans="1:8" x14ac:dyDescent="0.25">
      <c r="A172" s="6" t="s">
        <v>233</v>
      </c>
      <c r="B172" s="7" t="s">
        <v>78</v>
      </c>
      <c r="C172" s="7" t="s">
        <v>175</v>
      </c>
      <c r="D172" s="6">
        <v>27</v>
      </c>
      <c r="E172" s="7" t="s">
        <v>79</v>
      </c>
      <c r="F172" s="9" t="s">
        <v>80</v>
      </c>
      <c r="G172" s="17">
        <v>245</v>
      </c>
      <c r="H172" s="27">
        <f t="shared" si="3"/>
        <v>32.957066761869996</v>
      </c>
    </row>
    <row r="173" spans="1:8" x14ac:dyDescent="0.25">
      <c r="A173" s="6" t="s">
        <v>234</v>
      </c>
      <c r="B173" s="7" t="s">
        <v>325</v>
      </c>
      <c r="C173" s="7" t="s">
        <v>384</v>
      </c>
      <c r="D173" s="6">
        <v>1</v>
      </c>
      <c r="E173" s="7" t="s">
        <v>352</v>
      </c>
      <c r="F173" s="9" t="s">
        <v>326</v>
      </c>
      <c r="G173" s="17">
        <v>2</v>
      </c>
      <c r="H173" s="27">
        <f t="shared" si="3"/>
        <v>0.26903727968873464</v>
      </c>
    </row>
    <row r="174" spans="1:8" x14ac:dyDescent="0.25">
      <c r="A174" s="6">
        <v>22</v>
      </c>
      <c r="B174" s="7" t="s">
        <v>327</v>
      </c>
      <c r="C174" s="7" t="s">
        <v>381</v>
      </c>
      <c r="D174" s="6">
        <v>6</v>
      </c>
      <c r="E174" s="7" t="s">
        <v>353</v>
      </c>
      <c r="F174" s="9" t="s">
        <v>328</v>
      </c>
      <c r="G174" s="17">
        <v>8</v>
      </c>
      <c r="H174" s="27">
        <f t="shared" si="3"/>
        <v>1.0761491187549386</v>
      </c>
    </row>
    <row r="175" spans="1:8" x14ac:dyDescent="0.25">
      <c r="A175" s="6" t="s">
        <v>236</v>
      </c>
      <c r="B175" s="7" t="s">
        <v>3</v>
      </c>
      <c r="C175" s="7" t="s">
        <v>155</v>
      </c>
      <c r="D175" s="6">
        <v>2</v>
      </c>
      <c r="E175" s="7" t="s">
        <v>4</v>
      </c>
      <c r="F175" s="9" t="s">
        <v>5</v>
      </c>
      <c r="G175" s="17">
        <v>14</v>
      </c>
      <c r="H175" s="27">
        <f t="shared" si="3"/>
        <v>1.8832609578211426</v>
      </c>
    </row>
    <row r="176" spans="1:8" x14ac:dyDescent="0.25">
      <c r="A176" s="6" t="s">
        <v>237</v>
      </c>
      <c r="B176" s="7" t="s">
        <v>329</v>
      </c>
      <c r="C176" s="7" t="s">
        <v>385</v>
      </c>
      <c r="D176" s="6">
        <v>10</v>
      </c>
      <c r="E176" s="7" t="s">
        <v>354</v>
      </c>
      <c r="F176" s="9" t="s">
        <v>330</v>
      </c>
      <c r="G176" s="17">
        <v>194</v>
      </c>
      <c r="H176" s="27">
        <f t="shared" si="3"/>
        <v>26.096616129807259</v>
      </c>
    </row>
    <row r="177" spans="1:8" ht="18" customHeight="1" x14ac:dyDescent="0.25">
      <c r="A177" s="6" t="s">
        <v>238</v>
      </c>
      <c r="B177" s="7" t="s">
        <v>331</v>
      </c>
      <c r="C177" s="7" t="s">
        <v>299</v>
      </c>
      <c r="D177" s="6">
        <v>8</v>
      </c>
      <c r="E177" s="7" t="s">
        <v>106</v>
      </c>
      <c r="F177" s="9" t="s">
        <v>332</v>
      </c>
      <c r="G177" s="17">
        <v>196</v>
      </c>
      <c r="H177" s="27">
        <f t="shared" si="3"/>
        <v>26.365653409495994</v>
      </c>
    </row>
    <row r="178" spans="1:8" x14ac:dyDescent="0.25">
      <c r="A178" s="6" t="s">
        <v>239</v>
      </c>
      <c r="B178" s="7" t="s">
        <v>333</v>
      </c>
      <c r="C178" s="7" t="s">
        <v>195</v>
      </c>
      <c r="D178" s="6">
        <v>20</v>
      </c>
      <c r="E178" s="7" t="s">
        <v>351</v>
      </c>
      <c r="F178" s="9" t="s">
        <v>322</v>
      </c>
      <c r="G178" s="17">
        <v>206</v>
      </c>
      <c r="H178" s="27">
        <f t="shared" si="3"/>
        <v>27.710839807939667</v>
      </c>
    </row>
    <row r="179" spans="1:8" x14ac:dyDescent="0.25">
      <c r="A179" s="6" t="s">
        <v>240</v>
      </c>
      <c r="B179" s="7" t="s">
        <v>102</v>
      </c>
      <c r="C179" s="7" t="s">
        <v>178</v>
      </c>
      <c r="D179" s="6">
        <v>82</v>
      </c>
      <c r="E179" s="7" t="s">
        <v>103</v>
      </c>
      <c r="F179" s="9" t="s">
        <v>104</v>
      </c>
      <c r="G179" s="17">
        <v>42</v>
      </c>
      <c r="H179" s="27">
        <f t="shared" si="3"/>
        <v>5.649782873463427</v>
      </c>
    </row>
    <row r="180" spans="1:8" x14ac:dyDescent="0.25">
      <c r="A180" s="6" t="s">
        <v>241</v>
      </c>
      <c r="B180" s="7" t="s">
        <v>96</v>
      </c>
      <c r="C180" s="7" t="s">
        <v>178</v>
      </c>
      <c r="D180" s="6">
        <v>20</v>
      </c>
      <c r="E180" s="7" t="s">
        <v>97</v>
      </c>
      <c r="F180" s="9" t="s">
        <v>334</v>
      </c>
      <c r="G180" s="17">
        <v>35</v>
      </c>
      <c r="H180" s="27">
        <f t="shared" si="3"/>
        <v>4.7081523945528563</v>
      </c>
    </row>
    <row r="181" spans="1:8" x14ac:dyDescent="0.25">
      <c r="A181" s="6" t="s">
        <v>242</v>
      </c>
      <c r="B181" s="7" t="s">
        <v>111</v>
      </c>
      <c r="C181" s="7" t="s">
        <v>178</v>
      </c>
      <c r="D181" s="6">
        <v>0</v>
      </c>
      <c r="E181" s="7" t="s">
        <v>103</v>
      </c>
      <c r="F181" s="9" t="s">
        <v>104</v>
      </c>
      <c r="G181" s="17">
        <v>8</v>
      </c>
      <c r="H181" s="27">
        <f t="shared" si="3"/>
        <v>1.0761491187549386</v>
      </c>
    </row>
    <row r="182" spans="1:8" x14ac:dyDescent="0.25">
      <c r="A182" s="6" t="s">
        <v>243</v>
      </c>
      <c r="B182" s="7" t="s">
        <v>108</v>
      </c>
      <c r="C182" s="7" t="s">
        <v>178</v>
      </c>
      <c r="D182" s="6">
        <v>4</v>
      </c>
      <c r="E182" s="7" t="s">
        <v>109</v>
      </c>
      <c r="F182" s="9" t="s">
        <v>110</v>
      </c>
      <c r="G182" s="17">
        <v>3</v>
      </c>
      <c r="H182" s="27">
        <f t="shared" si="3"/>
        <v>0.40355591953310194</v>
      </c>
    </row>
    <row r="183" spans="1:8" ht="24" customHeight="1" x14ac:dyDescent="0.25">
      <c r="A183" s="6" t="s">
        <v>244</v>
      </c>
      <c r="B183" s="7" t="s">
        <v>335</v>
      </c>
      <c r="C183" s="7" t="s">
        <v>386</v>
      </c>
      <c r="D183" s="6">
        <v>8</v>
      </c>
      <c r="E183" s="7" t="s">
        <v>106</v>
      </c>
      <c r="F183" s="9" t="s">
        <v>332</v>
      </c>
      <c r="G183" s="17">
        <v>47</v>
      </c>
      <c r="H183" s="27">
        <f t="shared" si="3"/>
        <v>6.3223760726852642</v>
      </c>
    </row>
    <row r="184" spans="1:8" x14ac:dyDescent="0.25">
      <c r="A184" s="6" t="s">
        <v>245</v>
      </c>
      <c r="B184" s="7" t="s">
        <v>336</v>
      </c>
      <c r="C184" s="7" t="s">
        <v>387</v>
      </c>
      <c r="D184" s="6">
        <v>4</v>
      </c>
      <c r="E184" s="7" t="s">
        <v>354</v>
      </c>
      <c r="F184" s="9" t="s">
        <v>330</v>
      </c>
      <c r="G184" s="17">
        <v>4</v>
      </c>
      <c r="H184" s="27">
        <f t="shared" si="3"/>
        <v>0.53807455937746929</v>
      </c>
    </row>
    <row r="185" spans="1:8" x14ac:dyDescent="0.25">
      <c r="A185" s="6" t="s">
        <v>246</v>
      </c>
      <c r="B185" s="7" t="s">
        <v>310</v>
      </c>
      <c r="C185" s="7" t="s">
        <v>388</v>
      </c>
      <c r="D185" s="6">
        <v>10</v>
      </c>
      <c r="E185" s="7" t="s">
        <v>355</v>
      </c>
      <c r="F185" s="9" t="s">
        <v>312</v>
      </c>
      <c r="G185" s="17">
        <v>3</v>
      </c>
      <c r="H185" s="27">
        <f t="shared" si="3"/>
        <v>0.40355591953310194</v>
      </c>
    </row>
    <row r="186" spans="1:8" ht="24" x14ac:dyDescent="0.25">
      <c r="A186" s="6" t="s">
        <v>247</v>
      </c>
      <c r="B186" s="7" t="s">
        <v>337</v>
      </c>
      <c r="C186" s="7" t="s">
        <v>389</v>
      </c>
      <c r="D186" s="6">
        <v>7</v>
      </c>
      <c r="E186" s="7" t="s">
        <v>356</v>
      </c>
      <c r="F186" s="9" t="s">
        <v>296</v>
      </c>
      <c r="G186" s="17">
        <v>24</v>
      </c>
      <c r="H186" s="27">
        <f t="shared" si="3"/>
        <v>3.2284473562648155</v>
      </c>
    </row>
    <row r="187" spans="1:8" x14ac:dyDescent="0.25">
      <c r="A187" s="6" t="s">
        <v>248</v>
      </c>
      <c r="B187" s="7" t="s">
        <v>135</v>
      </c>
      <c r="C187" s="7" t="s">
        <v>190</v>
      </c>
      <c r="D187" s="6">
        <v>7</v>
      </c>
      <c r="E187" s="7" t="s">
        <v>136</v>
      </c>
      <c r="F187" s="9" t="s">
        <v>137</v>
      </c>
      <c r="G187" s="17">
        <v>3</v>
      </c>
      <c r="H187" s="27">
        <f t="shared" si="3"/>
        <v>0.40355591953310194</v>
      </c>
    </row>
    <row r="188" spans="1:8" x14ac:dyDescent="0.25">
      <c r="A188" s="6" t="s">
        <v>249</v>
      </c>
      <c r="B188" s="7" t="s">
        <v>63</v>
      </c>
      <c r="C188" s="7" t="s">
        <v>202</v>
      </c>
      <c r="D188" s="6">
        <v>5</v>
      </c>
      <c r="E188" s="7" t="s">
        <v>64</v>
      </c>
      <c r="F188" s="9" t="s">
        <v>65</v>
      </c>
      <c r="G188" s="17">
        <v>8</v>
      </c>
      <c r="H188" s="27">
        <f t="shared" si="3"/>
        <v>1.0761491187549386</v>
      </c>
    </row>
    <row r="189" spans="1:8" x14ac:dyDescent="0.25">
      <c r="A189" s="6" t="s">
        <v>250</v>
      </c>
      <c r="B189" s="7" t="s">
        <v>338</v>
      </c>
      <c r="C189" s="7" t="s">
        <v>390</v>
      </c>
      <c r="D189" s="6">
        <v>3</v>
      </c>
      <c r="E189" s="7" t="s">
        <v>357</v>
      </c>
      <c r="F189" s="9" t="s">
        <v>339</v>
      </c>
      <c r="G189" s="17">
        <v>3</v>
      </c>
      <c r="H189" s="27">
        <f t="shared" si="3"/>
        <v>0.40355591953310194</v>
      </c>
    </row>
    <row r="190" spans="1:8" x14ac:dyDescent="0.25">
      <c r="A190" s="6" t="s">
        <v>251</v>
      </c>
      <c r="B190" s="7" t="s">
        <v>340</v>
      </c>
      <c r="C190" s="7" t="s">
        <v>391</v>
      </c>
      <c r="D190" s="6">
        <v>2</v>
      </c>
      <c r="E190" s="7" t="s">
        <v>43</v>
      </c>
      <c r="F190" s="9" t="s">
        <v>44</v>
      </c>
      <c r="G190" s="17">
        <v>4</v>
      </c>
      <c r="H190" s="27">
        <f t="shared" si="3"/>
        <v>0.53807455937746929</v>
      </c>
    </row>
    <row r="191" spans="1:8" x14ac:dyDescent="0.25">
      <c r="A191" s="6" t="s">
        <v>252</v>
      </c>
      <c r="B191" s="7" t="s">
        <v>341</v>
      </c>
      <c r="C191" s="7" t="s">
        <v>392</v>
      </c>
      <c r="D191" s="6">
        <v>3</v>
      </c>
      <c r="E191" s="7" t="s">
        <v>358</v>
      </c>
      <c r="F191" s="9" t="s">
        <v>342</v>
      </c>
      <c r="G191" s="17">
        <v>111</v>
      </c>
      <c r="H191" s="27">
        <f t="shared" si="3"/>
        <v>14.931569022724773</v>
      </c>
    </row>
    <row r="192" spans="1:8" ht="24" x14ac:dyDescent="0.25">
      <c r="A192" s="6" t="s">
        <v>253</v>
      </c>
      <c r="B192" s="7" t="s">
        <v>343</v>
      </c>
      <c r="C192" s="7" t="s">
        <v>393</v>
      </c>
      <c r="D192" s="6">
        <v>6</v>
      </c>
      <c r="E192" s="7" t="s">
        <v>359</v>
      </c>
      <c r="F192" s="9" t="s">
        <v>344</v>
      </c>
      <c r="G192" s="17">
        <v>113</v>
      </c>
      <c r="H192" s="27">
        <f t="shared" si="3"/>
        <v>15.200606302413506</v>
      </c>
    </row>
    <row r="193" spans="1:8" x14ac:dyDescent="0.25">
      <c r="A193" s="6" t="s">
        <v>254</v>
      </c>
      <c r="B193" s="7" t="s">
        <v>345</v>
      </c>
      <c r="C193" s="7" t="s">
        <v>187</v>
      </c>
      <c r="D193" s="6">
        <v>196</v>
      </c>
      <c r="E193" s="7" t="s">
        <v>128</v>
      </c>
      <c r="F193" s="9" t="s">
        <v>129</v>
      </c>
      <c r="G193" s="17">
        <v>337</v>
      </c>
      <c r="H193" s="27">
        <f t="shared" si="3"/>
        <v>45.332781627551789</v>
      </c>
    </row>
    <row r="194" spans="1:8" x14ac:dyDescent="0.25">
      <c r="A194" s="6" t="s">
        <v>255</v>
      </c>
      <c r="B194" s="7" t="s">
        <v>346</v>
      </c>
      <c r="C194" s="7" t="s">
        <v>394</v>
      </c>
      <c r="D194" s="6">
        <v>1</v>
      </c>
      <c r="E194" s="7" t="s">
        <v>360</v>
      </c>
      <c r="F194" s="9" t="s">
        <v>347</v>
      </c>
      <c r="G194" s="17">
        <v>54</v>
      </c>
      <c r="H194" s="27">
        <f t="shared" si="3"/>
        <v>7.264006551595835</v>
      </c>
    </row>
    <row r="195" spans="1:8" x14ac:dyDescent="0.25">
      <c r="A195" s="6" t="s">
        <v>256</v>
      </c>
      <c r="B195" s="7" t="s">
        <v>131</v>
      </c>
      <c r="C195" s="7" t="s">
        <v>188</v>
      </c>
      <c r="D195" s="6">
        <v>14</v>
      </c>
      <c r="E195" s="7" t="s">
        <v>132</v>
      </c>
      <c r="F195" s="9" t="s">
        <v>133</v>
      </c>
      <c r="G195" s="17">
        <v>33</v>
      </c>
      <c r="H195" s="27">
        <f t="shared" si="3"/>
        <v>4.4391151148641219</v>
      </c>
    </row>
    <row r="196" spans="1:8" x14ac:dyDescent="0.25">
      <c r="A196" s="6" t="s">
        <v>257</v>
      </c>
      <c r="B196" s="7" t="s">
        <v>75</v>
      </c>
      <c r="C196" s="7" t="s">
        <v>203</v>
      </c>
      <c r="D196" s="6">
        <v>0</v>
      </c>
      <c r="E196" s="7" t="s">
        <v>76</v>
      </c>
      <c r="F196" s="9" t="s">
        <v>77</v>
      </c>
      <c r="G196" s="17">
        <v>130</v>
      </c>
      <c r="H196" s="27">
        <f t="shared" si="3"/>
        <v>17.487423179767752</v>
      </c>
    </row>
    <row r="197" spans="1:8" x14ac:dyDescent="0.25">
      <c r="A197" s="6" t="s">
        <v>258</v>
      </c>
      <c r="B197" s="7" t="s">
        <v>33</v>
      </c>
      <c r="C197" s="7" t="s">
        <v>163</v>
      </c>
      <c r="D197" s="6">
        <v>6</v>
      </c>
      <c r="E197" s="7" t="s">
        <v>34</v>
      </c>
      <c r="F197" s="9" t="s">
        <v>35</v>
      </c>
      <c r="G197" s="17">
        <v>47</v>
      </c>
      <c r="H197" s="27">
        <f t="shared" si="3"/>
        <v>6.3223760726852642</v>
      </c>
    </row>
    <row r="198" spans="1:8" x14ac:dyDescent="0.25">
      <c r="A198" s="6" t="s">
        <v>259</v>
      </c>
      <c r="B198" s="7" t="s">
        <v>148</v>
      </c>
      <c r="C198" s="7" t="s">
        <v>194</v>
      </c>
      <c r="D198" s="6">
        <v>63</v>
      </c>
      <c r="E198" s="7" t="s">
        <v>143</v>
      </c>
      <c r="F198" s="9" t="s">
        <v>144</v>
      </c>
      <c r="G198" s="17">
        <v>574</v>
      </c>
      <c r="H198" s="27">
        <f t="shared" si="3"/>
        <v>77.213699270666837</v>
      </c>
    </row>
    <row r="199" spans="1:8" x14ac:dyDescent="0.25">
      <c r="A199" s="6" t="s">
        <v>260</v>
      </c>
      <c r="B199" s="7" t="s">
        <v>138</v>
      </c>
      <c r="C199" s="7" t="s">
        <v>395</v>
      </c>
      <c r="D199" s="6">
        <v>3</v>
      </c>
      <c r="E199" s="7" t="s">
        <v>41</v>
      </c>
      <c r="F199" s="9" t="s">
        <v>42</v>
      </c>
      <c r="G199" s="17">
        <v>12</v>
      </c>
      <c r="H199" s="27">
        <f t="shared" si="3"/>
        <v>1.6142236781324077</v>
      </c>
    </row>
    <row r="200" spans="1:8" x14ac:dyDescent="0.25">
      <c r="A200" s="46" t="s">
        <v>401</v>
      </c>
      <c r="B200" s="47"/>
      <c r="C200" s="47"/>
      <c r="D200" s="47"/>
      <c r="E200" s="47"/>
      <c r="F200" s="48"/>
      <c r="G200" s="18">
        <f>SUM(G153:G199)</f>
        <v>12857</v>
      </c>
      <c r="H200" s="28">
        <f t="shared" si="3"/>
        <v>1729.5061524790306</v>
      </c>
    </row>
    <row r="201" spans="1:8" ht="17.25" customHeight="1" x14ac:dyDescent="0.25"/>
    <row r="202" spans="1:8" ht="42" customHeight="1" x14ac:dyDescent="0.25">
      <c r="A202" s="45" t="s">
        <v>154</v>
      </c>
      <c r="B202" s="39" t="s">
        <v>0</v>
      </c>
      <c r="C202" s="39" t="s">
        <v>1</v>
      </c>
      <c r="D202" s="36" t="s">
        <v>405</v>
      </c>
      <c r="E202" s="41" t="s">
        <v>213</v>
      </c>
      <c r="F202" s="42"/>
      <c r="G202" s="12" t="s">
        <v>408</v>
      </c>
      <c r="H202" s="16" t="s">
        <v>403</v>
      </c>
    </row>
    <row r="203" spans="1:8" x14ac:dyDescent="0.25">
      <c r="A203" s="36"/>
      <c r="B203" s="40"/>
      <c r="C203" s="40"/>
      <c r="D203" s="37"/>
      <c r="E203" s="49"/>
      <c r="F203" s="50"/>
      <c r="G203" s="15" t="s">
        <v>274</v>
      </c>
      <c r="H203" s="15" t="s">
        <v>274</v>
      </c>
    </row>
    <row r="204" spans="1:8" x14ac:dyDescent="0.25">
      <c r="A204" s="6" t="s">
        <v>214</v>
      </c>
      <c r="B204" s="7" t="s">
        <v>9</v>
      </c>
      <c r="C204" s="7" t="s">
        <v>156</v>
      </c>
      <c r="D204" s="6">
        <v>23</v>
      </c>
      <c r="E204" s="8">
        <v>2812</v>
      </c>
      <c r="F204" s="9" t="s">
        <v>11</v>
      </c>
      <c r="G204" s="17">
        <v>86688</v>
      </c>
      <c r="H204" s="27">
        <f>G204/7.433914</f>
        <v>11661.151850828513</v>
      </c>
    </row>
    <row r="205" spans="1:8" x14ac:dyDescent="0.25">
      <c r="A205" s="6" t="s">
        <v>215</v>
      </c>
      <c r="B205" s="7" t="s">
        <v>24</v>
      </c>
      <c r="C205" s="7" t="s">
        <v>160</v>
      </c>
      <c r="D205" s="6">
        <v>5</v>
      </c>
      <c r="E205" s="8">
        <v>6190</v>
      </c>
      <c r="F205" s="9" t="s">
        <v>26</v>
      </c>
      <c r="G205" s="17">
        <v>305172</v>
      </c>
      <c r="H205" s="27">
        <f t="shared" ref="H205:H247" si="4">G205/7.433914</f>
        <v>41051.322358585261</v>
      </c>
    </row>
    <row r="206" spans="1:8" x14ac:dyDescent="0.25">
      <c r="A206" s="6" t="s">
        <v>217</v>
      </c>
      <c r="B206" s="7" t="s">
        <v>275</v>
      </c>
      <c r="C206" s="7" t="s">
        <v>276</v>
      </c>
      <c r="D206" s="6">
        <v>17</v>
      </c>
      <c r="E206" s="8">
        <v>1071</v>
      </c>
      <c r="F206" s="9" t="s">
        <v>17</v>
      </c>
      <c r="G206" s="17">
        <v>772543</v>
      </c>
      <c r="H206" s="27">
        <f t="shared" si="4"/>
        <v>103921.43358128706</v>
      </c>
    </row>
    <row r="207" spans="1:8" x14ac:dyDescent="0.25">
      <c r="A207" s="6" t="s">
        <v>218</v>
      </c>
      <c r="B207" s="7" t="s">
        <v>277</v>
      </c>
      <c r="C207" s="7" t="s">
        <v>278</v>
      </c>
      <c r="D207" s="6" t="s">
        <v>410</v>
      </c>
      <c r="E207" s="8">
        <v>6120</v>
      </c>
      <c r="F207" s="9" t="s">
        <v>279</v>
      </c>
      <c r="G207" s="17">
        <v>192660</v>
      </c>
      <c r="H207" s="27">
        <f t="shared" si="4"/>
        <v>25916.361152415808</v>
      </c>
    </row>
    <row r="208" spans="1:8" x14ac:dyDescent="0.25">
      <c r="A208" s="6" t="s">
        <v>219</v>
      </c>
      <c r="B208" s="7" t="s">
        <v>27</v>
      </c>
      <c r="C208" s="7" t="s">
        <v>161</v>
      </c>
      <c r="D208" s="6">
        <v>296</v>
      </c>
      <c r="E208" s="8">
        <v>1623</v>
      </c>
      <c r="F208" s="9" t="s">
        <v>29</v>
      </c>
      <c r="G208" s="17">
        <v>7737708</v>
      </c>
      <c r="H208" s="27">
        <f t="shared" si="4"/>
        <v>1040865.9556728798</v>
      </c>
    </row>
    <row r="209" spans="1:8" ht="24" x14ac:dyDescent="0.25">
      <c r="A209" s="6" t="s">
        <v>220</v>
      </c>
      <c r="B209" s="7" t="s">
        <v>81</v>
      </c>
      <c r="C209" s="7" t="s">
        <v>204</v>
      </c>
      <c r="D209" s="6">
        <v>10</v>
      </c>
      <c r="E209" s="8">
        <v>4674</v>
      </c>
      <c r="F209" s="9" t="s">
        <v>83</v>
      </c>
      <c r="G209" s="17">
        <v>10947</v>
      </c>
      <c r="H209" s="27">
        <f t="shared" si="4"/>
        <v>1472.5755503762891</v>
      </c>
    </row>
    <row r="210" spans="1:8" x14ac:dyDescent="0.25">
      <c r="A210" s="6" t="s">
        <v>221</v>
      </c>
      <c r="B210" s="7" t="s">
        <v>406</v>
      </c>
      <c r="C210" s="7" t="s">
        <v>167</v>
      </c>
      <c r="D210" s="6">
        <v>21</v>
      </c>
      <c r="E210" s="8">
        <v>4120</v>
      </c>
      <c r="F210" s="9" t="s">
        <v>44</v>
      </c>
      <c r="G210" s="17">
        <v>943675</v>
      </c>
      <c r="H210" s="27">
        <f t="shared" si="4"/>
        <v>126941.87745513333</v>
      </c>
    </row>
    <row r="211" spans="1:8" x14ac:dyDescent="0.25">
      <c r="A211" s="6" t="s">
        <v>216</v>
      </c>
      <c r="B211" s="7" t="s">
        <v>78</v>
      </c>
      <c r="C211" s="7" t="s">
        <v>175</v>
      </c>
      <c r="D211" s="6">
        <v>27</v>
      </c>
      <c r="E211" s="8">
        <v>1399</v>
      </c>
      <c r="F211" s="9" t="s">
        <v>80</v>
      </c>
      <c r="G211" s="17">
        <v>130424</v>
      </c>
      <c r="H211" s="27">
        <f t="shared" si="4"/>
        <v>17544.459083061764</v>
      </c>
    </row>
    <row r="212" spans="1:8" x14ac:dyDescent="0.25">
      <c r="A212" s="6" t="s">
        <v>222</v>
      </c>
      <c r="B212" s="7" t="s">
        <v>63</v>
      </c>
      <c r="C212" s="7" t="s">
        <v>202</v>
      </c>
      <c r="D212" s="6">
        <v>5</v>
      </c>
      <c r="E212" s="8">
        <v>4532</v>
      </c>
      <c r="F212" s="9" t="s">
        <v>65</v>
      </c>
      <c r="G212" s="17">
        <v>59315</v>
      </c>
      <c r="H212" s="27">
        <f t="shared" si="4"/>
        <v>7978.9731223686476</v>
      </c>
    </row>
    <row r="213" spans="1:8" x14ac:dyDescent="0.25">
      <c r="A213" s="6" t="s">
        <v>223</v>
      </c>
      <c r="B213" s="7" t="s">
        <v>46</v>
      </c>
      <c r="C213" s="7" t="s">
        <v>166</v>
      </c>
      <c r="D213" s="6">
        <v>12</v>
      </c>
      <c r="E213" s="8">
        <v>2511</v>
      </c>
      <c r="F213" s="9" t="s">
        <v>48</v>
      </c>
      <c r="G213" s="17">
        <v>70063</v>
      </c>
      <c r="H213" s="27">
        <f t="shared" si="4"/>
        <v>9424.7794634159072</v>
      </c>
    </row>
    <row r="214" spans="1:8" x14ac:dyDescent="0.25">
      <c r="A214" s="6" t="s">
        <v>224</v>
      </c>
      <c r="B214" s="7" t="s">
        <v>407</v>
      </c>
      <c r="C214" s="7" t="s">
        <v>169</v>
      </c>
      <c r="D214" s="6">
        <v>7</v>
      </c>
      <c r="E214" s="8">
        <v>142</v>
      </c>
      <c r="F214" s="9" t="s">
        <v>56</v>
      </c>
      <c r="G214" s="17">
        <v>69228</v>
      </c>
      <c r="H214" s="27">
        <f t="shared" si="4"/>
        <v>9312.4563991458617</v>
      </c>
    </row>
    <row r="215" spans="1:8" x14ac:dyDescent="0.25">
      <c r="A215" s="6" t="s">
        <v>225</v>
      </c>
      <c r="B215" s="7" t="s">
        <v>115</v>
      </c>
      <c r="C215" s="7" t="s">
        <v>280</v>
      </c>
      <c r="D215" s="6">
        <v>11</v>
      </c>
      <c r="E215" s="8">
        <v>7112</v>
      </c>
      <c r="F215" s="9" t="s">
        <v>20</v>
      </c>
      <c r="G215" s="17">
        <v>671318</v>
      </c>
      <c r="H215" s="27">
        <f t="shared" si="4"/>
        <v>90304.784263040987</v>
      </c>
    </row>
    <row r="216" spans="1:8" x14ac:dyDescent="0.25">
      <c r="A216" s="6" t="s">
        <v>226</v>
      </c>
      <c r="B216" s="7" t="s">
        <v>18</v>
      </c>
      <c r="C216" s="7" t="s">
        <v>281</v>
      </c>
      <c r="D216" s="6">
        <v>10</v>
      </c>
      <c r="E216" s="8">
        <v>7112</v>
      </c>
      <c r="F216" s="9" t="s">
        <v>20</v>
      </c>
      <c r="G216" s="17">
        <v>569590</v>
      </c>
      <c r="H216" s="27">
        <f t="shared" si="4"/>
        <v>76620.472068953182</v>
      </c>
    </row>
    <row r="217" spans="1:8" x14ac:dyDescent="0.25">
      <c r="A217" s="6" t="s">
        <v>227</v>
      </c>
      <c r="B217" s="7" t="s">
        <v>282</v>
      </c>
      <c r="C217" s="7" t="s">
        <v>283</v>
      </c>
      <c r="D217" s="6">
        <v>2</v>
      </c>
      <c r="E217" s="8">
        <v>4690</v>
      </c>
      <c r="F217" s="9" t="s">
        <v>284</v>
      </c>
      <c r="G217" s="17">
        <v>3520</v>
      </c>
      <c r="H217" s="27">
        <f t="shared" si="4"/>
        <v>473.50561225217297</v>
      </c>
    </row>
    <row r="218" spans="1:8" ht="24" x14ac:dyDescent="0.25">
      <c r="A218" s="6" t="s">
        <v>228</v>
      </c>
      <c r="B218" s="7" t="s">
        <v>285</v>
      </c>
      <c r="C218" s="7" t="s">
        <v>162</v>
      </c>
      <c r="D218" s="6">
        <v>47</v>
      </c>
      <c r="E218" s="8">
        <v>4711</v>
      </c>
      <c r="F218" s="9" t="s">
        <v>32</v>
      </c>
      <c r="G218" s="17">
        <v>16626</v>
      </c>
      <c r="H218" s="27">
        <f t="shared" si="4"/>
        <v>2236.5069060524511</v>
      </c>
    </row>
    <row r="219" spans="1:8" x14ac:dyDescent="0.25">
      <c r="A219" s="6" t="s">
        <v>229</v>
      </c>
      <c r="B219" s="7" t="s">
        <v>39</v>
      </c>
      <c r="C219" s="7" t="s">
        <v>164</v>
      </c>
      <c r="D219" s="6">
        <v>4</v>
      </c>
      <c r="E219" s="8">
        <v>4941</v>
      </c>
      <c r="F219" s="9" t="s">
        <v>38</v>
      </c>
      <c r="G219" s="17">
        <v>49172</v>
      </c>
      <c r="H219" s="27">
        <f t="shared" si="4"/>
        <v>6614.5505584272296</v>
      </c>
    </row>
    <row r="220" spans="1:8" x14ac:dyDescent="0.25">
      <c r="A220" s="6" t="s">
        <v>230</v>
      </c>
      <c r="B220" s="7" t="s">
        <v>45</v>
      </c>
      <c r="C220" s="7" t="s">
        <v>165</v>
      </c>
      <c r="D220" s="6">
        <v>36</v>
      </c>
      <c r="E220" s="8">
        <v>1071</v>
      </c>
      <c r="F220" s="9" t="s">
        <v>17</v>
      </c>
      <c r="G220" s="17">
        <v>62877</v>
      </c>
      <c r="H220" s="27">
        <f t="shared" si="4"/>
        <v>8458.1285174942841</v>
      </c>
    </row>
    <row r="221" spans="1:8" x14ac:dyDescent="0.25">
      <c r="A221" s="6" t="s">
        <v>231</v>
      </c>
      <c r="B221" s="7" t="s">
        <v>286</v>
      </c>
      <c r="C221" s="7" t="s">
        <v>169</v>
      </c>
      <c r="D221" s="6">
        <v>15</v>
      </c>
      <c r="E221" s="8">
        <v>142</v>
      </c>
      <c r="F221" s="9" t="s">
        <v>56</v>
      </c>
      <c r="G221" s="17">
        <v>97275</v>
      </c>
      <c r="H221" s="27">
        <f t="shared" si="4"/>
        <v>13085.300690860831</v>
      </c>
    </row>
    <row r="222" spans="1:8" x14ac:dyDescent="0.25">
      <c r="A222" s="6" t="s">
        <v>232</v>
      </c>
      <c r="B222" s="7" t="s">
        <v>111</v>
      </c>
      <c r="C222" s="7" t="s">
        <v>178</v>
      </c>
      <c r="D222" s="6">
        <v>0</v>
      </c>
      <c r="E222" s="8">
        <v>1721</v>
      </c>
      <c r="F222" s="9" t="s">
        <v>104</v>
      </c>
      <c r="G222" s="17">
        <v>3610</v>
      </c>
      <c r="H222" s="27">
        <f t="shared" si="4"/>
        <v>485.61228983816602</v>
      </c>
    </row>
    <row r="223" spans="1:8" x14ac:dyDescent="0.25">
      <c r="A223" s="6" t="s">
        <v>233</v>
      </c>
      <c r="B223" s="7" t="s">
        <v>102</v>
      </c>
      <c r="C223" s="7" t="s">
        <v>178</v>
      </c>
      <c r="D223" s="6">
        <v>82</v>
      </c>
      <c r="E223" s="8">
        <v>1721</v>
      </c>
      <c r="F223" s="9" t="s">
        <v>104</v>
      </c>
      <c r="G223" s="17">
        <v>5310301</v>
      </c>
      <c r="H223" s="27">
        <f t="shared" si="4"/>
        <v>714334.46768418362</v>
      </c>
    </row>
    <row r="224" spans="1:8" x14ac:dyDescent="0.25">
      <c r="A224" s="6" t="s">
        <v>234</v>
      </c>
      <c r="B224" s="7" t="s">
        <v>287</v>
      </c>
      <c r="C224" s="7" t="s">
        <v>171</v>
      </c>
      <c r="D224" s="6">
        <v>731</v>
      </c>
      <c r="E224" s="8">
        <v>1520</v>
      </c>
      <c r="F224" s="9" t="s">
        <v>62</v>
      </c>
      <c r="G224" s="17">
        <v>2341146</v>
      </c>
      <c r="H224" s="27">
        <f t="shared" si="4"/>
        <v>314927.77559708117</v>
      </c>
    </row>
    <row r="225" spans="1:8" ht="24" x14ac:dyDescent="0.25">
      <c r="A225" s="6">
        <v>22</v>
      </c>
      <c r="B225" s="7" t="s">
        <v>116</v>
      </c>
      <c r="C225" s="7" t="s">
        <v>288</v>
      </c>
      <c r="D225" s="6">
        <v>63</v>
      </c>
      <c r="E225" s="8">
        <v>4711</v>
      </c>
      <c r="F225" s="9" t="s">
        <v>32</v>
      </c>
      <c r="G225" s="17">
        <v>7143</v>
      </c>
      <c r="H225" s="27">
        <f t="shared" si="4"/>
        <v>960.86664440831578</v>
      </c>
    </row>
    <row r="226" spans="1:8" x14ac:dyDescent="0.25">
      <c r="A226" s="6" t="s">
        <v>236</v>
      </c>
      <c r="B226" s="7" t="s">
        <v>57</v>
      </c>
      <c r="C226" s="7" t="s">
        <v>170</v>
      </c>
      <c r="D226" s="6">
        <v>13</v>
      </c>
      <c r="E226" s="8">
        <v>2453</v>
      </c>
      <c r="F226" s="9" t="s">
        <v>59</v>
      </c>
      <c r="G226" s="17">
        <v>261059</v>
      </c>
      <c r="H226" s="27">
        <f t="shared" si="4"/>
        <v>35117.301599130689</v>
      </c>
    </row>
    <row r="227" spans="1:8" ht="24" x14ac:dyDescent="0.25">
      <c r="A227" s="6" t="s">
        <v>237</v>
      </c>
      <c r="B227" s="9" t="s">
        <v>289</v>
      </c>
      <c r="C227" s="7" t="s">
        <v>210</v>
      </c>
      <c r="D227" s="6">
        <v>9</v>
      </c>
      <c r="E227" s="8">
        <v>4773</v>
      </c>
      <c r="F227" s="9" t="s">
        <v>126</v>
      </c>
      <c r="G227" s="17">
        <v>20428</v>
      </c>
      <c r="H227" s="27">
        <f t="shared" si="4"/>
        <v>2747.9467747407357</v>
      </c>
    </row>
    <row r="228" spans="1:8" x14ac:dyDescent="0.25">
      <c r="A228" s="6" t="s">
        <v>238</v>
      </c>
      <c r="B228" s="7" t="s">
        <v>290</v>
      </c>
      <c r="C228" s="7" t="s">
        <v>291</v>
      </c>
      <c r="D228" s="6">
        <v>3</v>
      </c>
      <c r="E228" s="8">
        <v>4941</v>
      </c>
      <c r="F228" s="9" t="s">
        <v>38</v>
      </c>
      <c r="G228" s="17">
        <v>178012</v>
      </c>
      <c r="H228" s="27">
        <f t="shared" si="4"/>
        <v>23945.932115975516</v>
      </c>
    </row>
    <row r="229" spans="1:8" x14ac:dyDescent="0.25">
      <c r="A229" s="6" t="s">
        <v>239</v>
      </c>
      <c r="B229" s="7" t="s">
        <v>292</v>
      </c>
      <c r="C229" s="7" t="s">
        <v>293</v>
      </c>
      <c r="D229" s="6">
        <v>64</v>
      </c>
      <c r="E229" s="8">
        <v>2511</v>
      </c>
      <c r="F229" s="9" t="s">
        <v>48</v>
      </c>
      <c r="G229" s="17">
        <v>1017704</v>
      </c>
      <c r="H229" s="27">
        <f t="shared" si="4"/>
        <v>136900.157844172</v>
      </c>
    </row>
    <row r="230" spans="1:8" ht="24" x14ac:dyDescent="0.25">
      <c r="A230" s="6" t="s">
        <v>240</v>
      </c>
      <c r="B230" s="7" t="s">
        <v>294</v>
      </c>
      <c r="C230" s="7" t="s">
        <v>295</v>
      </c>
      <c r="D230" s="6">
        <v>7</v>
      </c>
      <c r="E230" s="8">
        <v>4762</v>
      </c>
      <c r="F230" s="9" t="s">
        <v>296</v>
      </c>
      <c r="G230" s="17">
        <v>29926</v>
      </c>
      <c r="H230" s="27">
        <f t="shared" si="4"/>
        <v>4025.6048159825364</v>
      </c>
    </row>
    <row r="231" spans="1:8" x14ac:dyDescent="0.25">
      <c r="A231" s="6" t="s">
        <v>241</v>
      </c>
      <c r="B231" s="7" t="s">
        <v>297</v>
      </c>
      <c r="C231" s="7" t="s">
        <v>180</v>
      </c>
      <c r="D231" s="6">
        <v>16</v>
      </c>
      <c r="E231" s="8">
        <v>4120</v>
      </c>
      <c r="F231" s="9" t="s">
        <v>44</v>
      </c>
      <c r="G231" s="17">
        <v>1862</v>
      </c>
      <c r="H231" s="27">
        <f t="shared" si="4"/>
        <v>250.47370739021196</v>
      </c>
    </row>
    <row r="232" spans="1:8" ht="28.5" customHeight="1" x14ac:dyDescent="0.25">
      <c r="A232" s="6" t="s">
        <v>242</v>
      </c>
      <c r="B232" s="7" t="s">
        <v>298</v>
      </c>
      <c r="C232" s="7" t="s">
        <v>299</v>
      </c>
      <c r="D232" s="6">
        <v>8</v>
      </c>
      <c r="E232" s="8">
        <v>4322</v>
      </c>
      <c r="F232" s="9" t="s">
        <v>107</v>
      </c>
      <c r="G232" s="17">
        <v>10199</v>
      </c>
      <c r="H232" s="27">
        <f t="shared" si="4"/>
        <v>1371.9556077727023</v>
      </c>
    </row>
    <row r="233" spans="1:8" x14ac:dyDescent="0.25">
      <c r="A233" s="6" t="s">
        <v>243</v>
      </c>
      <c r="B233" s="7" t="s">
        <v>300</v>
      </c>
      <c r="C233" s="7" t="s">
        <v>301</v>
      </c>
      <c r="D233" s="6">
        <v>0</v>
      </c>
      <c r="E233" s="8">
        <v>7022</v>
      </c>
      <c r="F233" s="9" t="s">
        <v>95</v>
      </c>
      <c r="G233" s="17">
        <v>11693500</v>
      </c>
      <c r="H233" s="27">
        <f t="shared" si="4"/>
        <v>1572993.7150201092</v>
      </c>
    </row>
    <row r="234" spans="1:8" x14ac:dyDescent="0.25">
      <c r="A234" s="6" t="s">
        <v>244</v>
      </c>
      <c r="B234" s="7" t="s">
        <v>302</v>
      </c>
      <c r="C234" s="7" t="s">
        <v>303</v>
      </c>
      <c r="D234" s="6">
        <v>9</v>
      </c>
      <c r="E234" s="8">
        <v>4532</v>
      </c>
      <c r="F234" s="9" t="s">
        <v>65</v>
      </c>
      <c r="G234" s="17">
        <v>58871</v>
      </c>
      <c r="H234" s="27">
        <f t="shared" si="4"/>
        <v>7919.2468462777488</v>
      </c>
    </row>
    <row r="235" spans="1:8" x14ac:dyDescent="0.25">
      <c r="A235" s="6" t="s">
        <v>245</v>
      </c>
      <c r="B235" s="7" t="s">
        <v>142</v>
      </c>
      <c r="C235" s="7" t="s">
        <v>193</v>
      </c>
      <c r="D235" s="6">
        <v>4</v>
      </c>
      <c r="E235" s="8">
        <v>4321</v>
      </c>
      <c r="F235" s="9" t="s">
        <v>144</v>
      </c>
      <c r="G235" s="17">
        <v>436958</v>
      </c>
      <c r="H235" s="27">
        <f t="shared" si="4"/>
        <v>58778.995829115054</v>
      </c>
    </row>
    <row r="236" spans="1:8" x14ac:dyDescent="0.25">
      <c r="A236" s="6" t="s">
        <v>246</v>
      </c>
      <c r="B236" s="7" t="s">
        <v>304</v>
      </c>
      <c r="C236" s="7" t="s">
        <v>305</v>
      </c>
      <c r="D236" s="6">
        <v>49</v>
      </c>
      <c r="E236" s="8">
        <v>4690</v>
      </c>
      <c r="F236" s="9" t="s">
        <v>284</v>
      </c>
      <c r="G236" s="17">
        <v>1457512</v>
      </c>
      <c r="H236" s="27">
        <f t="shared" si="4"/>
        <v>196062.53179684351</v>
      </c>
    </row>
    <row r="237" spans="1:8" x14ac:dyDescent="0.25">
      <c r="A237" s="6" t="s">
        <v>247</v>
      </c>
      <c r="B237" s="7" t="s">
        <v>131</v>
      </c>
      <c r="C237" s="7" t="s">
        <v>188</v>
      </c>
      <c r="D237" s="6">
        <v>14</v>
      </c>
      <c r="E237" s="8">
        <v>2593</v>
      </c>
      <c r="F237" s="9" t="s">
        <v>133</v>
      </c>
      <c r="G237" s="17">
        <v>101196</v>
      </c>
      <c r="H237" s="27">
        <f t="shared" si="4"/>
        <v>13612.748277690594</v>
      </c>
    </row>
    <row r="238" spans="1:8" x14ac:dyDescent="0.25">
      <c r="A238" s="6" t="s">
        <v>248</v>
      </c>
      <c r="B238" s="7" t="s">
        <v>127</v>
      </c>
      <c r="C238" s="7" t="s">
        <v>187</v>
      </c>
      <c r="D238" s="6">
        <v>196</v>
      </c>
      <c r="E238" s="8">
        <v>2849</v>
      </c>
      <c r="F238" s="9" t="s">
        <v>129</v>
      </c>
      <c r="G238" s="17">
        <v>1094935</v>
      </c>
      <c r="H238" s="27">
        <f t="shared" si="4"/>
        <v>147289.16691799232</v>
      </c>
    </row>
    <row r="239" spans="1:8" ht="24" x14ac:dyDescent="0.25">
      <c r="A239" s="6" t="s">
        <v>249</v>
      </c>
      <c r="B239" s="7" t="s">
        <v>306</v>
      </c>
      <c r="C239" s="7" t="s">
        <v>301</v>
      </c>
      <c r="D239" s="6">
        <v>0</v>
      </c>
      <c r="E239" s="8">
        <v>6619</v>
      </c>
      <c r="F239" s="9" t="s">
        <v>307</v>
      </c>
      <c r="G239" s="17">
        <v>19120</v>
      </c>
      <c r="H239" s="27">
        <f t="shared" si="4"/>
        <v>2571.9963938243031</v>
      </c>
    </row>
    <row r="240" spans="1:8" x14ac:dyDescent="0.25">
      <c r="A240" s="6" t="s">
        <v>250</v>
      </c>
      <c r="B240" s="7" t="s">
        <v>49</v>
      </c>
      <c r="C240" s="7" t="s">
        <v>168</v>
      </c>
      <c r="D240" s="6">
        <v>2</v>
      </c>
      <c r="E240" s="8">
        <v>1413</v>
      </c>
      <c r="F240" s="9" t="s">
        <v>51</v>
      </c>
      <c r="G240" s="17">
        <v>19479</v>
      </c>
      <c r="H240" s="27">
        <f t="shared" si="4"/>
        <v>2620.2885855284312</v>
      </c>
    </row>
    <row r="241" spans="1:8" x14ac:dyDescent="0.25">
      <c r="A241" s="6" t="s">
        <v>251</v>
      </c>
      <c r="B241" s="7" t="s">
        <v>21</v>
      </c>
      <c r="C241" s="7" t="s">
        <v>159</v>
      </c>
      <c r="D241" s="6">
        <v>5</v>
      </c>
      <c r="E241" s="8">
        <v>7911</v>
      </c>
      <c r="F241" s="9" t="s">
        <v>23</v>
      </c>
      <c r="G241" s="17">
        <v>150570</v>
      </c>
      <c r="H241" s="27">
        <f t="shared" si="4"/>
        <v>20254.471601366386</v>
      </c>
    </row>
    <row r="242" spans="1:8" x14ac:dyDescent="0.25">
      <c r="A242" s="6" t="s">
        <v>252</v>
      </c>
      <c r="B242" s="7" t="s">
        <v>66</v>
      </c>
      <c r="C242" s="7" t="s">
        <v>172</v>
      </c>
      <c r="D242" s="6">
        <v>77</v>
      </c>
      <c r="E242" s="8">
        <v>3811</v>
      </c>
      <c r="F242" s="9" t="s">
        <v>68</v>
      </c>
      <c r="G242" s="17">
        <v>808124</v>
      </c>
      <c r="H242" s="27">
        <f t="shared" si="4"/>
        <v>108707.7413055895</v>
      </c>
    </row>
    <row r="243" spans="1:8" x14ac:dyDescent="0.25">
      <c r="A243" s="6" t="s">
        <v>253</v>
      </c>
      <c r="B243" s="7" t="s">
        <v>114</v>
      </c>
      <c r="C243" s="7" t="s">
        <v>182</v>
      </c>
      <c r="D243" s="6">
        <v>89</v>
      </c>
      <c r="E243" s="8">
        <v>4120</v>
      </c>
      <c r="F243" s="9" t="s">
        <v>44</v>
      </c>
      <c r="G243" s="17">
        <v>177388</v>
      </c>
      <c r="H243" s="27">
        <f t="shared" si="4"/>
        <v>23861.992484712631</v>
      </c>
    </row>
    <row r="244" spans="1:8" x14ac:dyDescent="0.25">
      <c r="A244" s="6" t="s">
        <v>254</v>
      </c>
      <c r="B244" s="7" t="s">
        <v>308</v>
      </c>
      <c r="C244" s="7" t="s">
        <v>309</v>
      </c>
      <c r="D244" s="6">
        <v>4</v>
      </c>
      <c r="E244" s="8">
        <v>4511</v>
      </c>
      <c r="F244" s="9" t="s">
        <v>101</v>
      </c>
      <c r="G244" s="17">
        <v>67544</v>
      </c>
      <c r="H244" s="27">
        <f t="shared" si="4"/>
        <v>9085.9270096479468</v>
      </c>
    </row>
    <row r="245" spans="1:8" x14ac:dyDescent="0.25">
      <c r="A245" s="6" t="s">
        <v>255</v>
      </c>
      <c r="B245" s="7" t="s">
        <v>310</v>
      </c>
      <c r="C245" s="7" t="s">
        <v>311</v>
      </c>
      <c r="D245" s="6">
        <v>10</v>
      </c>
      <c r="E245" s="8">
        <v>7111</v>
      </c>
      <c r="F245" s="9" t="s">
        <v>312</v>
      </c>
      <c r="G245" s="17">
        <v>543586</v>
      </c>
      <c r="H245" s="27">
        <f t="shared" si="4"/>
        <v>73122.449358440252</v>
      </c>
    </row>
    <row r="246" spans="1:8" x14ac:dyDescent="0.25">
      <c r="A246" s="6" t="s">
        <v>256</v>
      </c>
      <c r="B246" s="7" t="s">
        <v>75</v>
      </c>
      <c r="C246" s="7" t="s">
        <v>203</v>
      </c>
      <c r="D246" s="6">
        <v>0</v>
      </c>
      <c r="E246" s="8">
        <v>9001</v>
      </c>
      <c r="F246" s="9" t="s">
        <v>77</v>
      </c>
      <c r="G246" s="17">
        <v>84500</v>
      </c>
      <c r="H246" s="27">
        <f t="shared" si="4"/>
        <v>11366.825066849038</v>
      </c>
    </row>
    <row r="247" spans="1:8" x14ac:dyDescent="0.25">
      <c r="A247" s="6" t="s">
        <v>257</v>
      </c>
      <c r="B247" s="7" t="s">
        <v>33</v>
      </c>
      <c r="C247" s="7" t="s">
        <v>163</v>
      </c>
      <c r="D247" s="6">
        <v>6</v>
      </c>
      <c r="E247" s="8">
        <v>2825</v>
      </c>
      <c r="F247" s="9" t="s">
        <v>35</v>
      </c>
      <c r="G247" s="17">
        <v>86902</v>
      </c>
      <c r="H247" s="27">
        <f t="shared" si="4"/>
        <v>11689.938839755208</v>
      </c>
    </row>
    <row r="248" spans="1:8" x14ac:dyDescent="0.25">
      <c r="A248" s="51" t="s">
        <v>401</v>
      </c>
      <c r="B248" s="52"/>
      <c r="C248" s="52"/>
      <c r="D248" s="52"/>
      <c r="E248" s="52"/>
      <c r="F248" s="53"/>
      <c r="G248" s="18">
        <f>SUM(G204:G247)</f>
        <v>37830376</v>
      </c>
      <c r="H248" s="28">
        <f>G248/7.433914</f>
        <v>5088890.7243209975</v>
      </c>
    </row>
    <row r="249" spans="1:8" ht="17.25" customHeight="1" x14ac:dyDescent="0.25"/>
    <row r="250" spans="1:8" ht="42" customHeight="1" x14ac:dyDescent="0.25">
      <c r="A250" s="45" t="s">
        <v>154</v>
      </c>
      <c r="B250" s="39" t="s">
        <v>0</v>
      </c>
      <c r="C250" s="39" t="s">
        <v>1</v>
      </c>
      <c r="D250" s="36" t="s">
        <v>405</v>
      </c>
      <c r="E250" s="41" t="s">
        <v>213</v>
      </c>
      <c r="F250" s="42"/>
      <c r="G250" s="12" t="s">
        <v>408</v>
      </c>
      <c r="H250" s="16" t="s">
        <v>403</v>
      </c>
    </row>
    <row r="251" spans="1:8" x14ac:dyDescent="0.25">
      <c r="A251" s="36"/>
      <c r="B251" s="40"/>
      <c r="C251" s="40"/>
      <c r="D251" s="37"/>
      <c r="E251" s="43"/>
      <c r="F251" s="44"/>
      <c r="G251" s="15" t="s">
        <v>153</v>
      </c>
      <c r="H251" s="26" t="s">
        <v>153</v>
      </c>
    </row>
    <row r="252" spans="1:8" x14ac:dyDescent="0.25">
      <c r="A252" s="6" t="s">
        <v>214</v>
      </c>
      <c r="B252" s="2" t="s">
        <v>3</v>
      </c>
      <c r="C252" s="2" t="s">
        <v>155</v>
      </c>
      <c r="D252" s="20">
        <v>2</v>
      </c>
      <c r="E252" s="2" t="s">
        <v>4</v>
      </c>
      <c r="F252" s="3" t="s">
        <v>5</v>
      </c>
      <c r="G252" s="19">
        <v>67392</v>
      </c>
      <c r="H252" s="27">
        <f>G252/7.433914</f>
        <v>9065.4801763916021</v>
      </c>
    </row>
    <row r="253" spans="1:8" x14ac:dyDescent="0.25">
      <c r="A253" s="6" t="s">
        <v>215</v>
      </c>
      <c r="B253" s="2" t="s">
        <v>6</v>
      </c>
      <c r="C253" s="2" t="s">
        <v>197</v>
      </c>
      <c r="D253" s="20">
        <v>1</v>
      </c>
      <c r="E253" s="2" t="s">
        <v>7</v>
      </c>
      <c r="F253" s="3" t="s">
        <v>8</v>
      </c>
      <c r="G253" s="19">
        <v>459721</v>
      </c>
      <c r="H253" s="27">
        <f t="shared" ref="H253:H312" si="5">G253/7.433914</f>
        <v>61841.043627892388</v>
      </c>
    </row>
    <row r="254" spans="1:8" x14ac:dyDescent="0.25">
      <c r="A254" s="6" t="s">
        <v>217</v>
      </c>
      <c r="B254" s="2" t="s">
        <v>9</v>
      </c>
      <c r="C254" s="2" t="s">
        <v>156</v>
      </c>
      <c r="D254" s="20">
        <v>23</v>
      </c>
      <c r="E254" s="2" t="s">
        <v>10</v>
      </c>
      <c r="F254" s="3" t="s">
        <v>11</v>
      </c>
      <c r="G254" s="19">
        <v>444880</v>
      </c>
      <c r="H254" s="27">
        <f t="shared" si="5"/>
        <v>59844.65249396213</v>
      </c>
    </row>
    <row r="255" spans="1:8" x14ac:dyDescent="0.25">
      <c r="A255" s="6" t="s">
        <v>218</v>
      </c>
      <c r="B255" s="2" t="s">
        <v>12</v>
      </c>
      <c r="C255" s="2" t="s">
        <v>157</v>
      </c>
      <c r="D255" s="20">
        <v>28</v>
      </c>
      <c r="E255" s="2" t="s">
        <v>13</v>
      </c>
      <c r="F255" s="3" t="s">
        <v>14</v>
      </c>
      <c r="G255" s="19">
        <v>198038</v>
      </c>
      <c r="H255" s="27">
        <f t="shared" si="5"/>
        <v>26639.802397498814</v>
      </c>
    </row>
    <row r="256" spans="1:8" x14ac:dyDescent="0.25">
      <c r="A256" s="6" t="s">
        <v>219</v>
      </c>
      <c r="B256" s="2" t="s">
        <v>15</v>
      </c>
      <c r="C256" s="2" t="s">
        <v>158</v>
      </c>
      <c r="D256" s="20">
        <v>0</v>
      </c>
      <c r="E256" s="2" t="s">
        <v>16</v>
      </c>
      <c r="F256" s="3" t="s">
        <v>17</v>
      </c>
      <c r="G256" s="19">
        <v>13893</v>
      </c>
      <c r="H256" s="27">
        <f t="shared" si="5"/>
        <v>1868.8674633577953</v>
      </c>
    </row>
    <row r="257" spans="1:8" x14ac:dyDescent="0.25">
      <c r="A257" s="6" t="s">
        <v>220</v>
      </c>
      <c r="B257" s="2" t="s">
        <v>18</v>
      </c>
      <c r="C257" s="2" t="s">
        <v>198</v>
      </c>
      <c r="D257" s="20">
        <v>10</v>
      </c>
      <c r="E257" s="2" t="s">
        <v>19</v>
      </c>
      <c r="F257" s="3" t="s">
        <v>20</v>
      </c>
      <c r="G257" s="19">
        <v>25504</v>
      </c>
      <c r="H257" s="27">
        <f t="shared" si="5"/>
        <v>3430.7633905907442</v>
      </c>
    </row>
    <row r="258" spans="1:8" x14ac:dyDescent="0.25">
      <c r="A258" s="6" t="s">
        <v>221</v>
      </c>
      <c r="B258" s="2" t="s">
        <v>21</v>
      </c>
      <c r="C258" s="2" t="s">
        <v>159</v>
      </c>
      <c r="D258" s="20">
        <v>5</v>
      </c>
      <c r="E258" s="2" t="s">
        <v>22</v>
      </c>
      <c r="F258" s="3" t="s">
        <v>23</v>
      </c>
      <c r="G258" s="19">
        <v>3999</v>
      </c>
      <c r="H258" s="27">
        <f t="shared" si="5"/>
        <v>537.94004073762494</v>
      </c>
    </row>
    <row r="259" spans="1:8" x14ac:dyDescent="0.25">
      <c r="A259" s="6" t="s">
        <v>216</v>
      </c>
      <c r="B259" s="2" t="s">
        <v>24</v>
      </c>
      <c r="C259" s="2" t="s">
        <v>160</v>
      </c>
      <c r="D259" s="20">
        <v>5</v>
      </c>
      <c r="E259" s="2" t="s">
        <v>25</v>
      </c>
      <c r="F259" s="3" t="s">
        <v>26</v>
      </c>
      <c r="G259" s="19">
        <v>120465</v>
      </c>
      <c r="H259" s="27">
        <f t="shared" si="5"/>
        <v>16204.78794885171</v>
      </c>
    </row>
    <row r="260" spans="1:8" x14ac:dyDescent="0.25">
      <c r="A260" s="6" t="s">
        <v>222</v>
      </c>
      <c r="B260" s="2" t="s">
        <v>27</v>
      </c>
      <c r="C260" s="2" t="s">
        <v>161</v>
      </c>
      <c r="D260" s="20">
        <v>296</v>
      </c>
      <c r="E260" s="2" t="s">
        <v>28</v>
      </c>
      <c r="F260" s="3" t="s">
        <v>29</v>
      </c>
      <c r="G260" s="19">
        <v>3742353</v>
      </c>
      <c r="H260" s="27">
        <f t="shared" si="5"/>
        <v>503416.23537748755</v>
      </c>
    </row>
    <row r="261" spans="1:8" ht="24" x14ac:dyDescent="0.25">
      <c r="A261" s="6" t="s">
        <v>223</v>
      </c>
      <c r="B261" s="2" t="s">
        <v>30</v>
      </c>
      <c r="C261" s="2" t="s">
        <v>162</v>
      </c>
      <c r="D261" s="20">
        <v>47</v>
      </c>
      <c r="E261" s="2" t="s">
        <v>31</v>
      </c>
      <c r="F261" s="3" t="s">
        <v>32</v>
      </c>
      <c r="G261" s="19">
        <v>10566</v>
      </c>
      <c r="H261" s="27">
        <f t="shared" si="5"/>
        <v>1421.3239485955851</v>
      </c>
    </row>
    <row r="262" spans="1:8" x14ac:dyDescent="0.25">
      <c r="A262" s="6" t="s">
        <v>224</v>
      </c>
      <c r="B262" s="2" t="s">
        <v>33</v>
      </c>
      <c r="C262" s="2" t="s">
        <v>163</v>
      </c>
      <c r="D262" s="20">
        <v>6</v>
      </c>
      <c r="E262" s="2" t="s">
        <v>34</v>
      </c>
      <c r="F262" s="3" t="s">
        <v>35</v>
      </c>
      <c r="G262" s="19">
        <v>50132</v>
      </c>
      <c r="H262" s="27">
        <f t="shared" si="5"/>
        <v>6743.6884526778222</v>
      </c>
    </row>
    <row r="263" spans="1:8" x14ac:dyDescent="0.25">
      <c r="A263" s="6" t="s">
        <v>225</v>
      </c>
      <c r="B263" s="2" t="s">
        <v>36</v>
      </c>
      <c r="C263" s="2" t="s">
        <v>199</v>
      </c>
      <c r="D263" s="20">
        <v>2</v>
      </c>
      <c r="E263" s="2" t="s">
        <v>37</v>
      </c>
      <c r="F263" s="3" t="s">
        <v>38</v>
      </c>
      <c r="G263" s="19">
        <v>35800</v>
      </c>
      <c r="H263" s="27">
        <f t="shared" si="5"/>
        <v>4815.7673064283499</v>
      </c>
    </row>
    <row r="264" spans="1:8" x14ac:dyDescent="0.25">
      <c r="A264" s="6" t="s">
        <v>226</v>
      </c>
      <c r="B264" s="2" t="s">
        <v>39</v>
      </c>
      <c r="C264" s="2" t="s">
        <v>164</v>
      </c>
      <c r="D264" s="20">
        <v>4</v>
      </c>
      <c r="E264" s="2" t="s">
        <v>37</v>
      </c>
      <c r="F264" s="3" t="s">
        <v>38</v>
      </c>
      <c r="G264" s="19">
        <v>9476</v>
      </c>
      <c r="H264" s="27">
        <f t="shared" si="5"/>
        <v>1274.6986311652247</v>
      </c>
    </row>
    <row r="265" spans="1:8" x14ac:dyDescent="0.25">
      <c r="A265" s="6" t="s">
        <v>227</v>
      </c>
      <c r="B265" s="2" t="s">
        <v>40</v>
      </c>
      <c r="C265" s="2" t="s">
        <v>194</v>
      </c>
      <c r="D265" s="20" t="s">
        <v>410</v>
      </c>
      <c r="E265" s="2" t="s">
        <v>41</v>
      </c>
      <c r="F265" s="3" t="s">
        <v>42</v>
      </c>
      <c r="G265" s="19">
        <v>104817</v>
      </c>
      <c r="H265" s="27">
        <f t="shared" si="5"/>
        <v>14099.840272567049</v>
      </c>
    </row>
    <row r="266" spans="1:8" x14ac:dyDescent="0.25">
      <c r="A266" s="6" t="s">
        <v>228</v>
      </c>
      <c r="B266" s="2" t="s">
        <v>406</v>
      </c>
      <c r="C266" s="2" t="s">
        <v>167</v>
      </c>
      <c r="D266" s="20">
        <v>21</v>
      </c>
      <c r="E266" s="2" t="s">
        <v>43</v>
      </c>
      <c r="F266" s="3" t="s">
        <v>44</v>
      </c>
      <c r="G266" s="19">
        <v>61990</v>
      </c>
      <c r="H266" s="27">
        <f t="shared" si="5"/>
        <v>8338.8104839523294</v>
      </c>
    </row>
    <row r="267" spans="1:8" x14ac:dyDescent="0.25">
      <c r="A267" s="6" t="s">
        <v>229</v>
      </c>
      <c r="B267" s="2" t="s">
        <v>45</v>
      </c>
      <c r="C267" s="2" t="s">
        <v>165</v>
      </c>
      <c r="D267" s="20">
        <v>36</v>
      </c>
      <c r="E267" s="2" t="s">
        <v>16</v>
      </c>
      <c r="F267" s="3" t="s">
        <v>17</v>
      </c>
      <c r="G267" s="19">
        <v>5447</v>
      </c>
      <c r="H267" s="27">
        <f t="shared" si="5"/>
        <v>732.7230312322688</v>
      </c>
    </row>
    <row r="268" spans="1:8" x14ac:dyDescent="0.25">
      <c r="A268" s="6" t="s">
        <v>230</v>
      </c>
      <c r="B268" s="2" t="s">
        <v>46</v>
      </c>
      <c r="C268" s="2" t="s">
        <v>200</v>
      </c>
      <c r="D268" s="20">
        <v>12</v>
      </c>
      <c r="E268" s="2" t="s">
        <v>47</v>
      </c>
      <c r="F268" s="3" t="s">
        <v>48</v>
      </c>
      <c r="G268" s="19">
        <v>542733</v>
      </c>
      <c r="H268" s="27">
        <f t="shared" si="5"/>
        <v>73007.704958653005</v>
      </c>
    </row>
    <row r="269" spans="1:8" x14ac:dyDescent="0.25">
      <c r="A269" s="6" t="s">
        <v>231</v>
      </c>
      <c r="B269" s="2" t="s">
        <v>49</v>
      </c>
      <c r="C269" s="2" t="s">
        <v>168</v>
      </c>
      <c r="D269" s="20">
        <v>2</v>
      </c>
      <c r="E269" s="2" t="s">
        <v>50</v>
      </c>
      <c r="F269" s="3" t="s">
        <v>51</v>
      </c>
      <c r="G269" s="19">
        <v>491926</v>
      </c>
      <c r="H269" s="27">
        <f t="shared" si="5"/>
        <v>66173.216424080238</v>
      </c>
    </row>
    <row r="270" spans="1:8" x14ac:dyDescent="0.25">
      <c r="A270" s="6" t="s">
        <v>232</v>
      </c>
      <c r="B270" s="2" t="s">
        <v>52</v>
      </c>
      <c r="C270" s="2" t="s">
        <v>201</v>
      </c>
      <c r="D270" s="20">
        <v>14</v>
      </c>
      <c r="E270" s="2" t="s">
        <v>53</v>
      </c>
      <c r="F270" s="3" t="s">
        <v>54</v>
      </c>
      <c r="G270" s="19">
        <v>64302</v>
      </c>
      <c r="H270" s="27">
        <f t="shared" si="5"/>
        <v>8649.8175792725069</v>
      </c>
    </row>
    <row r="271" spans="1:8" x14ac:dyDescent="0.25">
      <c r="A271" s="6" t="s">
        <v>233</v>
      </c>
      <c r="B271" s="2" t="s">
        <v>407</v>
      </c>
      <c r="C271" s="2" t="s">
        <v>169</v>
      </c>
      <c r="D271" s="20">
        <v>7</v>
      </c>
      <c r="E271" s="2" t="s">
        <v>55</v>
      </c>
      <c r="F271" s="3" t="s">
        <v>56</v>
      </c>
      <c r="G271" s="19">
        <v>559728</v>
      </c>
      <c r="H271" s="27">
        <f t="shared" si="5"/>
        <v>75293.849242808035</v>
      </c>
    </row>
    <row r="272" spans="1:8" x14ac:dyDescent="0.25">
      <c r="A272" s="6" t="s">
        <v>234</v>
      </c>
      <c r="B272" s="2" t="s">
        <v>57</v>
      </c>
      <c r="C272" s="2" t="s">
        <v>170</v>
      </c>
      <c r="D272" s="20">
        <v>13</v>
      </c>
      <c r="E272" s="2" t="s">
        <v>58</v>
      </c>
      <c r="F272" s="3" t="s">
        <v>59</v>
      </c>
      <c r="G272" s="19">
        <v>281550</v>
      </c>
      <c r="H272" s="27">
        <f t="shared" si="5"/>
        <v>37873.723048181622</v>
      </c>
    </row>
    <row r="273" spans="1:8" x14ac:dyDescent="0.25">
      <c r="A273" s="6" t="s">
        <v>235</v>
      </c>
      <c r="B273" s="2" t="s">
        <v>60</v>
      </c>
      <c r="C273" s="2" t="s">
        <v>171</v>
      </c>
      <c r="D273" s="20">
        <v>731</v>
      </c>
      <c r="E273" s="2" t="s">
        <v>61</v>
      </c>
      <c r="F273" s="3" t="s">
        <v>62</v>
      </c>
      <c r="G273" s="19">
        <v>4386728</v>
      </c>
      <c r="H273" s="27">
        <f t="shared" si="5"/>
        <v>590096.68392720178</v>
      </c>
    </row>
    <row r="274" spans="1:8" x14ac:dyDescent="0.25">
      <c r="A274" s="6" t="s">
        <v>236</v>
      </c>
      <c r="B274" s="2" t="s">
        <v>63</v>
      </c>
      <c r="C274" s="2" t="s">
        <v>202</v>
      </c>
      <c r="D274" s="20">
        <v>5</v>
      </c>
      <c r="E274" s="2" t="s">
        <v>64</v>
      </c>
      <c r="F274" s="3" t="s">
        <v>65</v>
      </c>
      <c r="G274" s="19">
        <v>25791</v>
      </c>
      <c r="H274" s="27">
        <f t="shared" si="5"/>
        <v>3469.3702402260774</v>
      </c>
    </row>
    <row r="275" spans="1:8" x14ac:dyDescent="0.25">
      <c r="A275" s="6" t="s">
        <v>237</v>
      </c>
      <c r="B275" s="2" t="s">
        <v>66</v>
      </c>
      <c r="C275" s="2" t="s">
        <v>174</v>
      </c>
      <c r="D275" s="20">
        <v>77</v>
      </c>
      <c r="E275" s="2" t="s">
        <v>67</v>
      </c>
      <c r="F275" s="3" t="s">
        <v>68</v>
      </c>
      <c r="G275" s="19">
        <v>1296252</v>
      </c>
      <c r="H275" s="27">
        <f t="shared" si="5"/>
        <v>174370.05593554082</v>
      </c>
    </row>
    <row r="276" spans="1:8" x14ac:dyDescent="0.25">
      <c r="A276" s="6" t="s">
        <v>238</v>
      </c>
      <c r="B276" s="2" t="s">
        <v>69</v>
      </c>
      <c r="C276" s="2" t="s">
        <v>174</v>
      </c>
      <c r="D276" s="20">
        <v>19</v>
      </c>
      <c r="E276" s="2" t="s">
        <v>70</v>
      </c>
      <c r="F276" s="3" t="s">
        <v>71</v>
      </c>
      <c r="G276" s="19">
        <v>2841849</v>
      </c>
      <c r="H276" s="27">
        <f t="shared" si="5"/>
        <v>382281.6621230754</v>
      </c>
    </row>
    <row r="277" spans="1:8" x14ac:dyDescent="0.25">
      <c r="A277" s="6" t="s">
        <v>239</v>
      </c>
      <c r="B277" s="2" t="s">
        <v>72</v>
      </c>
      <c r="C277" s="2" t="s">
        <v>173</v>
      </c>
      <c r="D277" s="20">
        <v>27</v>
      </c>
      <c r="E277" s="2" t="s">
        <v>73</v>
      </c>
      <c r="F277" s="3" t="s">
        <v>74</v>
      </c>
      <c r="G277" s="19">
        <v>316893</v>
      </c>
      <c r="H277" s="27">
        <f t="shared" si="5"/>
        <v>42628.01533620109</v>
      </c>
    </row>
    <row r="278" spans="1:8" x14ac:dyDescent="0.25">
      <c r="A278" s="6" t="s">
        <v>240</v>
      </c>
      <c r="B278" s="2" t="s">
        <v>75</v>
      </c>
      <c r="C278" s="2" t="s">
        <v>203</v>
      </c>
      <c r="D278" s="20">
        <v>0</v>
      </c>
      <c r="E278" s="2" t="s">
        <v>76</v>
      </c>
      <c r="F278" s="3" t="s">
        <v>77</v>
      </c>
      <c r="G278" s="19">
        <v>59893</v>
      </c>
      <c r="H278" s="27">
        <f t="shared" si="5"/>
        <v>8056.7248961986916</v>
      </c>
    </row>
    <row r="279" spans="1:8" x14ac:dyDescent="0.25">
      <c r="A279" s="6" t="s">
        <v>241</v>
      </c>
      <c r="B279" s="2" t="s">
        <v>78</v>
      </c>
      <c r="C279" s="2" t="s">
        <v>175</v>
      </c>
      <c r="D279" s="20">
        <v>27</v>
      </c>
      <c r="E279" s="2" t="s">
        <v>79</v>
      </c>
      <c r="F279" s="3" t="s">
        <v>80</v>
      </c>
      <c r="G279" s="19">
        <v>601699</v>
      </c>
      <c r="H279" s="27">
        <f t="shared" si="5"/>
        <v>80939.731075715972</v>
      </c>
    </row>
    <row r="280" spans="1:8" ht="24" x14ac:dyDescent="0.25">
      <c r="A280" s="6" t="s">
        <v>242</v>
      </c>
      <c r="B280" s="2" t="s">
        <v>81</v>
      </c>
      <c r="C280" s="2" t="s">
        <v>204</v>
      </c>
      <c r="D280" s="20">
        <v>10</v>
      </c>
      <c r="E280" s="2" t="s">
        <v>82</v>
      </c>
      <c r="F280" s="3" t="s">
        <v>83</v>
      </c>
      <c r="G280" s="19">
        <v>54063</v>
      </c>
      <c r="H280" s="27">
        <f t="shared" si="5"/>
        <v>7272.48122590603</v>
      </c>
    </row>
    <row r="281" spans="1:8" x14ac:dyDescent="0.25">
      <c r="A281" s="6" t="s">
        <v>243</v>
      </c>
      <c r="B281" s="2" t="s">
        <v>84</v>
      </c>
      <c r="C281" s="2" t="s">
        <v>176</v>
      </c>
      <c r="D281" s="20">
        <v>17</v>
      </c>
      <c r="E281" s="2" t="s">
        <v>85</v>
      </c>
      <c r="F281" s="3" t="s">
        <v>86</v>
      </c>
      <c r="G281" s="19">
        <v>8699</v>
      </c>
      <c r="H281" s="27">
        <f t="shared" si="5"/>
        <v>1170.1776480061512</v>
      </c>
    </row>
    <row r="282" spans="1:8" x14ac:dyDescent="0.25">
      <c r="A282" s="6" t="s">
        <v>244</v>
      </c>
      <c r="B282" s="2" t="s">
        <v>87</v>
      </c>
      <c r="C282" s="2" t="s">
        <v>177</v>
      </c>
      <c r="D282" s="20">
        <v>8</v>
      </c>
      <c r="E282" s="2" t="s">
        <v>88</v>
      </c>
      <c r="F282" s="3" t="s">
        <v>89</v>
      </c>
      <c r="G282" s="19">
        <v>36100</v>
      </c>
      <c r="H282" s="27">
        <f t="shared" si="5"/>
        <v>4856.12289838166</v>
      </c>
    </row>
    <row r="283" spans="1:8" x14ac:dyDescent="0.25">
      <c r="A283" s="6" t="s">
        <v>245</v>
      </c>
      <c r="B283" s="2" t="s">
        <v>90</v>
      </c>
      <c r="C283" s="2" t="s">
        <v>205</v>
      </c>
      <c r="D283" s="20">
        <v>1</v>
      </c>
      <c r="E283" s="2" t="s">
        <v>91</v>
      </c>
      <c r="F283" s="3" t="s">
        <v>92</v>
      </c>
      <c r="G283" s="19">
        <v>2089</v>
      </c>
      <c r="H283" s="27">
        <f t="shared" si="5"/>
        <v>281.00943863488334</v>
      </c>
    </row>
    <row r="284" spans="1:8" x14ac:dyDescent="0.25">
      <c r="A284" s="6" t="s">
        <v>246</v>
      </c>
      <c r="B284" s="2" t="s">
        <v>93</v>
      </c>
      <c r="C284" s="2" t="s">
        <v>206</v>
      </c>
      <c r="D284" s="20">
        <v>2</v>
      </c>
      <c r="E284" s="2" t="s">
        <v>94</v>
      </c>
      <c r="F284" s="3" t="s">
        <v>95</v>
      </c>
      <c r="G284" s="19">
        <v>5444</v>
      </c>
      <c r="H284" s="27">
        <f t="shared" si="5"/>
        <v>732.31947531273568</v>
      </c>
    </row>
    <row r="285" spans="1:8" x14ac:dyDescent="0.25">
      <c r="A285" s="6" t="s">
        <v>247</v>
      </c>
      <c r="B285" s="2" t="s">
        <v>96</v>
      </c>
      <c r="C285" s="2" t="s">
        <v>178</v>
      </c>
      <c r="D285" s="20">
        <v>20</v>
      </c>
      <c r="E285" s="2" t="s">
        <v>97</v>
      </c>
      <c r="F285" s="3" t="s">
        <v>98</v>
      </c>
      <c r="G285" s="19">
        <v>166455</v>
      </c>
      <c r="H285" s="27">
        <f t="shared" si="5"/>
        <v>22391.300195294163</v>
      </c>
    </row>
    <row r="286" spans="1:8" x14ac:dyDescent="0.25">
      <c r="A286" s="6" t="s">
        <v>248</v>
      </c>
      <c r="B286" s="2" t="s">
        <v>99</v>
      </c>
      <c r="C286" s="2" t="s">
        <v>179</v>
      </c>
      <c r="D286" s="20">
        <v>1</v>
      </c>
      <c r="E286" s="2" t="s">
        <v>100</v>
      </c>
      <c r="F286" s="3" t="s">
        <v>101</v>
      </c>
      <c r="G286" s="19">
        <v>18436</v>
      </c>
      <c r="H286" s="27">
        <f t="shared" si="5"/>
        <v>2479.9856441707561</v>
      </c>
    </row>
    <row r="287" spans="1:8" x14ac:dyDescent="0.25">
      <c r="A287" s="6" t="s">
        <v>249</v>
      </c>
      <c r="B287" s="2" t="s">
        <v>102</v>
      </c>
      <c r="C287" s="2" t="s">
        <v>178</v>
      </c>
      <c r="D287" s="20">
        <v>82</v>
      </c>
      <c r="E287" s="2" t="s">
        <v>103</v>
      </c>
      <c r="F287" s="3" t="s">
        <v>104</v>
      </c>
      <c r="G287" s="19">
        <v>1967964</v>
      </c>
      <c r="H287" s="27">
        <f t="shared" si="5"/>
        <v>264727.84054268047</v>
      </c>
    </row>
    <row r="288" spans="1:8" ht="24" x14ac:dyDescent="0.25">
      <c r="A288" s="6" t="s">
        <v>250</v>
      </c>
      <c r="B288" s="2" t="s">
        <v>105</v>
      </c>
      <c r="C288" s="2" t="s">
        <v>207</v>
      </c>
      <c r="D288" s="20">
        <v>1</v>
      </c>
      <c r="E288" s="2" t="s">
        <v>106</v>
      </c>
      <c r="F288" s="3" t="s">
        <v>107</v>
      </c>
      <c r="G288" s="19">
        <v>5459</v>
      </c>
      <c r="H288" s="27">
        <f t="shared" si="5"/>
        <v>734.33725491040116</v>
      </c>
    </row>
    <row r="289" spans="1:8" x14ac:dyDescent="0.25">
      <c r="A289" s="6" t="s">
        <v>251</v>
      </c>
      <c r="B289" s="2" t="s">
        <v>108</v>
      </c>
      <c r="C289" s="2" t="s">
        <v>178</v>
      </c>
      <c r="D289" s="20">
        <v>4</v>
      </c>
      <c r="E289" s="2" t="s">
        <v>109</v>
      </c>
      <c r="F289" s="3" t="s">
        <v>110</v>
      </c>
      <c r="G289" s="19">
        <v>2152</v>
      </c>
      <c r="H289" s="27">
        <f t="shared" si="5"/>
        <v>289.48411294507849</v>
      </c>
    </row>
    <row r="290" spans="1:8" x14ac:dyDescent="0.25">
      <c r="A290" s="6" t="s">
        <v>252</v>
      </c>
      <c r="B290" s="2" t="s">
        <v>111</v>
      </c>
      <c r="C290" s="2" t="s">
        <v>178</v>
      </c>
      <c r="D290" s="20">
        <v>0</v>
      </c>
      <c r="E290" s="2" t="s">
        <v>103</v>
      </c>
      <c r="F290" s="3" t="s">
        <v>104</v>
      </c>
      <c r="G290" s="19">
        <v>14454</v>
      </c>
      <c r="H290" s="27">
        <f t="shared" si="5"/>
        <v>1944.3324203104853</v>
      </c>
    </row>
    <row r="291" spans="1:8" x14ac:dyDescent="0.25">
      <c r="A291" s="6" t="s">
        <v>253</v>
      </c>
      <c r="B291" s="2" t="s">
        <v>112</v>
      </c>
      <c r="C291" s="2" t="s">
        <v>208</v>
      </c>
      <c r="D291" s="20">
        <v>16</v>
      </c>
      <c r="E291" s="2" t="s">
        <v>43</v>
      </c>
      <c r="F291" s="3" t="s">
        <v>44</v>
      </c>
      <c r="G291" s="19">
        <v>29925</v>
      </c>
      <c r="H291" s="27">
        <f t="shared" si="5"/>
        <v>4025.470297342692</v>
      </c>
    </row>
    <row r="292" spans="1:8" x14ac:dyDescent="0.25">
      <c r="A292" s="6" t="s">
        <v>254</v>
      </c>
      <c r="B292" s="2" t="s">
        <v>113</v>
      </c>
      <c r="C292" s="2" t="s">
        <v>181</v>
      </c>
      <c r="D292" s="20">
        <v>4</v>
      </c>
      <c r="E292" s="2" t="s">
        <v>19</v>
      </c>
      <c r="F292" s="3" t="s">
        <v>20</v>
      </c>
      <c r="G292" s="19">
        <v>4000</v>
      </c>
      <c r="H292" s="27">
        <f t="shared" si="5"/>
        <v>538.07455937746931</v>
      </c>
    </row>
    <row r="293" spans="1:8" x14ac:dyDescent="0.25">
      <c r="A293" s="6" t="s">
        <v>255</v>
      </c>
      <c r="B293" s="2" t="s">
        <v>114</v>
      </c>
      <c r="C293" s="2" t="s">
        <v>182</v>
      </c>
      <c r="D293" s="20">
        <v>89</v>
      </c>
      <c r="E293" s="2" t="s">
        <v>43</v>
      </c>
      <c r="F293" s="3" t="s">
        <v>44</v>
      </c>
      <c r="G293" s="19">
        <v>1083595</v>
      </c>
      <c r="H293" s="27">
        <f t="shared" si="5"/>
        <v>145763.72554215722</v>
      </c>
    </row>
    <row r="294" spans="1:8" x14ac:dyDescent="0.25">
      <c r="A294" s="6" t="s">
        <v>256</v>
      </c>
      <c r="B294" s="2" t="s">
        <v>115</v>
      </c>
      <c r="C294" s="2" t="s">
        <v>183</v>
      </c>
      <c r="D294" s="20">
        <v>11</v>
      </c>
      <c r="E294" s="2" t="s">
        <v>19</v>
      </c>
      <c r="F294" s="3" t="s">
        <v>20</v>
      </c>
      <c r="G294" s="19">
        <v>333614</v>
      </c>
      <c r="H294" s="27">
        <f t="shared" si="5"/>
        <v>44877.301513038758</v>
      </c>
    </row>
    <row r="295" spans="1:8" ht="24" x14ac:dyDescent="0.25">
      <c r="A295" s="6" t="s">
        <v>257</v>
      </c>
      <c r="B295" s="2" t="s">
        <v>116</v>
      </c>
      <c r="C295" s="2" t="s">
        <v>184</v>
      </c>
      <c r="D295" s="20">
        <v>63</v>
      </c>
      <c r="E295" s="2" t="s">
        <v>31</v>
      </c>
      <c r="F295" s="3" t="s">
        <v>32</v>
      </c>
      <c r="G295" s="19">
        <v>816763</v>
      </c>
      <c r="H295" s="27">
        <f t="shared" si="5"/>
        <v>109869.84783520499</v>
      </c>
    </row>
    <row r="296" spans="1:8" x14ac:dyDescent="0.25">
      <c r="A296" s="6" t="s">
        <v>258</v>
      </c>
      <c r="B296" s="2" t="s">
        <v>117</v>
      </c>
      <c r="C296" s="2" t="s">
        <v>185</v>
      </c>
      <c r="D296" s="20">
        <v>2</v>
      </c>
      <c r="E296" s="2" t="s">
        <v>118</v>
      </c>
      <c r="F296" s="3" t="s">
        <v>119</v>
      </c>
      <c r="G296" s="19">
        <v>61236</v>
      </c>
      <c r="H296" s="27">
        <f t="shared" si="5"/>
        <v>8237.3834295096767</v>
      </c>
    </row>
    <row r="297" spans="1:8" x14ac:dyDescent="0.25">
      <c r="A297" s="6" t="s">
        <v>259</v>
      </c>
      <c r="B297" s="2" t="s">
        <v>120</v>
      </c>
      <c r="C297" s="2" t="s">
        <v>186</v>
      </c>
      <c r="D297" s="20">
        <v>4</v>
      </c>
      <c r="E297" s="2" t="s">
        <v>47</v>
      </c>
      <c r="F297" s="3" t="s">
        <v>48</v>
      </c>
      <c r="G297" s="19">
        <v>7980</v>
      </c>
      <c r="H297" s="27">
        <f t="shared" si="5"/>
        <v>1073.4587459580512</v>
      </c>
    </row>
    <row r="298" spans="1:8" x14ac:dyDescent="0.25">
      <c r="A298" s="6" t="s">
        <v>260</v>
      </c>
      <c r="B298" s="2" t="s">
        <v>121</v>
      </c>
      <c r="C298" s="2" t="s">
        <v>209</v>
      </c>
      <c r="D298" s="20">
        <v>20</v>
      </c>
      <c r="E298" s="2" t="s">
        <v>122</v>
      </c>
      <c r="F298" s="3" t="s">
        <v>123</v>
      </c>
      <c r="G298" s="19">
        <v>465735</v>
      </c>
      <c r="H298" s="27">
        <f t="shared" si="5"/>
        <v>62650.038727916413</v>
      </c>
    </row>
    <row r="299" spans="1:8" ht="24" x14ac:dyDescent="0.25">
      <c r="A299" s="6" t="s">
        <v>261</v>
      </c>
      <c r="B299" s="3" t="s">
        <v>124</v>
      </c>
      <c r="C299" s="2" t="s">
        <v>210</v>
      </c>
      <c r="D299" s="20">
        <v>9</v>
      </c>
      <c r="E299" s="2" t="s">
        <v>125</v>
      </c>
      <c r="F299" s="3" t="s">
        <v>126</v>
      </c>
      <c r="G299" s="19">
        <v>12331</v>
      </c>
      <c r="H299" s="27">
        <f t="shared" si="5"/>
        <v>1658.7493479208933</v>
      </c>
    </row>
    <row r="300" spans="1:8" x14ac:dyDescent="0.25">
      <c r="A300" s="6" t="s">
        <v>262</v>
      </c>
      <c r="B300" s="2" t="s">
        <v>127</v>
      </c>
      <c r="C300" s="2" t="s">
        <v>187</v>
      </c>
      <c r="D300" s="20">
        <v>196</v>
      </c>
      <c r="E300" s="2" t="s">
        <v>128</v>
      </c>
      <c r="F300" s="3" t="s">
        <v>129</v>
      </c>
      <c r="G300" s="19">
        <v>3307328</v>
      </c>
      <c r="H300" s="27">
        <f t="shared" si="5"/>
        <v>444897.26407919166</v>
      </c>
    </row>
    <row r="301" spans="1:8" x14ac:dyDescent="0.25">
      <c r="A301" s="6" t="s">
        <v>263</v>
      </c>
      <c r="B301" s="2" t="s">
        <v>130</v>
      </c>
      <c r="C301" s="2" t="s">
        <v>211</v>
      </c>
      <c r="D301" s="20">
        <v>3</v>
      </c>
      <c r="E301" s="2" t="s">
        <v>37</v>
      </c>
      <c r="F301" s="3" t="s">
        <v>38</v>
      </c>
      <c r="G301" s="19">
        <v>144413</v>
      </c>
      <c r="H301" s="27">
        <f t="shared" si="5"/>
        <v>19426.240335844617</v>
      </c>
    </row>
    <row r="302" spans="1:8" x14ac:dyDescent="0.25">
      <c r="A302" s="6" t="s">
        <v>264</v>
      </c>
      <c r="B302" s="2" t="s">
        <v>131</v>
      </c>
      <c r="C302" s="2" t="s">
        <v>188</v>
      </c>
      <c r="D302" s="20">
        <v>14</v>
      </c>
      <c r="E302" s="2" t="s">
        <v>132</v>
      </c>
      <c r="F302" s="3" t="s">
        <v>133</v>
      </c>
      <c r="G302" s="19">
        <v>169532</v>
      </c>
      <c r="H302" s="27">
        <f t="shared" si="5"/>
        <v>22805.214050095281</v>
      </c>
    </row>
    <row r="303" spans="1:8" x14ac:dyDescent="0.25">
      <c r="A303" s="6" t="s">
        <v>265</v>
      </c>
      <c r="B303" s="2" t="s">
        <v>134</v>
      </c>
      <c r="C303" s="2" t="s">
        <v>189</v>
      </c>
      <c r="D303" s="20">
        <v>5</v>
      </c>
      <c r="E303" s="2" t="s">
        <v>19</v>
      </c>
      <c r="F303" s="3" t="s">
        <v>20</v>
      </c>
      <c r="G303" s="19">
        <v>15325</v>
      </c>
      <c r="H303" s="27">
        <f t="shared" si="5"/>
        <v>2061.4981556149291</v>
      </c>
    </row>
    <row r="304" spans="1:8" x14ac:dyDescent="0.25">
      <c r="A304" s="6" t="s">
        <v>266</v>
      </c>
      <c r="B304" s="2" t="s">
        <v>135</v>
      </c>
      <c r="C304" s="2" t="s">
        <v>190</v>
      </c>
      <c r="D304" s="20">
        <v>7</v>
      </c>
      <c r="E304" s="2" t="s">
        <v>136</v>
      </c>
      <c r="F304" s="3" t="s">
        <v>137</v>
      </c>
      <c r="G304" s="19">
        <v>13064</v>
      </c>
      <c r="H304" s="27">
        <f t="shared" si="5"/>
        <v>1757.3515109268146</v>
      </c>
    </row>
    <row r="305" spans="1:8" x14ac:dyDescent="0.25">
      <c r="A305" s="6" t="s">
        <v>267</v>
      </c>
      <c r="B305" s="2" t="s">
        <v>138</v>
      </c>
      <c r="C305" s="2" t="s">
        <v>191</v>
      </c>
      <c r="D305" s="20">
        <v>3</v>
      </c>
      <c r="E305" s="2" t="s">
        <v>139</v>
      </c>
      <c r="F305" s="3" t="s">
        <v>140</v>
      </c>
      <c r="G305" s="19">
        <v>5630</v>
      </c>
      <c r="H305" s="27">
        <f t="shared" si="5"/>
        <v>757.33994232378802</v>
      </c>
    </row>
    <row r="306" spans="1:8" x14ac:dyDescent="0.25">
      <c r="A306" s="6" t="s">
        <v>268</v>
      </c>
      <c r="B306" s="2" t="s">
        <v>141</v>
      </c>
      <c r="C306" s="2" t="s">
        <v>192</v>
      </c>
      <c r="D306" s="20">
        <v>4</v>
      </c>
      <c r="E306" s="2" t="s">
        <v>37</v>
      </c>
      <c r="F306" s="3" t="s">
        <v>38</v>
      </c>
      <c r="G306" s="19">
        <v>135581</v>
      </c>
      <c r="H306" s="27">
        <f t="shared" si="5"/>
        <v>18238.171708739166</v>
      </c>
    </row>
    <row r="307" spans="1:8" x14ac:dyDescent="0.25">
      <c r="A307" s="6" t="s">
        <v>269</v>
      </c>
      <c r="B307" s="2" t="s">
        <v>142</v>
      </c>
      <c r="C307" s="2" t="s">
        <v>193</v>
      </c>
      <c r="D307" s="20">
        <v>4</v>
      </c>
      <c r="E307" s="2" t="s">
        <v>143</v>
      </c>
      <c r="F307" s="3" t="s">
        <v>144</v>
      </c>
      <c r="G307" s="19">
        <v>401602</v>
      </c>
      <c r="H307" s="27">
        <f t="shared" si="5"/>
        <v>54022.954798777602</v>
      </c>
    </row>
    <row r="308" spans="1:8" x14ac:dyDescent="0.25">
      <c r="A308" s="6" t="s">
        <v>270</v>
      </c>
      <c r="B308" s="2" t="s">
        <v>145</v>
      </c>
      <c r="C308" s="2" t="s">
        <v>212</v>
      </c>
      <c r="D308" s="20">
        <v>9</v>
      </c>
      <c r="E308" s="2" t="s">
        <v>146</v>
      </c>
      <c r="F308" s="3" t="s">
        <v>147</v>
      </c>
      <c r="G308" s="19">
        <v>106563</v>
      </c>
      <c r="H308" s="27">
        <f t="shared" si="5"/>
        <v>14334.709817735315</v>
      </c>
    </row>
    <row r="309" spans="1:8" x14ac:dyDescent="0.25">
      <c r="A309" s="6" t="s">
        <v>271</v>
      </c>
      <c r="B309" s="2" t="s">
        <v>148</v>
      </c>
      <c r="C309" s="2" t="s">
        <v>194</v>
      </c>
      <c r="D309" s="20">
        <v>63</v>
      </c>
      <c r="E309" s="2" t="s">
        <v>143</v>
      </c>
      <c r="F309" s="3" t="s">
        <v>144</v>
      </c>
      <c r="G309" s="19">
        <v>45878</v>
      </c>
      <c r="H309" s="27">
        <f t="shared" si="5"/>
        <v>6171.4461587798842</v>
      </c>
    </row>
    <row r="310" spans="1:8" x14ac:dyDescent="0.25">
      <c r="A310" s="6" t="s">
        <v>272</v>
      </c>
      <c r="B310" s="2" t="s">
        <v>149</v>
      </c>
      <c r="C310" s="2" t="s">
        <v>195</v>
      </c>
      <c r="D310" s="20">
        <v>24</v>
      </c>
      <c r="E310" s="2" t="s">
        <v>146</v>
      </c>
      <c r="F310" s="3" t="s">
        <v>147</v>
      </c>
      <c r="G310" s="19">
        <v>322908</v>
      </c>
      <c r="H310" s="27">
        <f t="shared" si="5"/>
        <v>43437.144954864962</v>
      </c>
    </row>
    <row r="311" spans="1:8" x14ac:dyDescent="0.25">
      <c r="A311" s="6" t="s">
        <v>273</v>
      </c>
      <c r="B311" s="2" t="s">
        <v>150</v>
      </c>
      <c r="C311" s="2" t="s">
        <v>196</v>
      </c>
      <c r="D311" s="20">
        <v>3</v>
      </c>
      <c r="E311" s="2" t="s">
        <v>151</v>
      </c>
      <c r="F311" s="3" t="s">
        <v>152</v>
      </c>
      <c r="G311" s="19">
        <v>19546</v>
      </c>
      <c r="H311" s="27">
        <f t="shared" si="5"/>
        <v>2629.3013343980037</v>
      </c>
    </row>
    <row r="312" spans="1:8" x14ac:dyDescent="0.25">
      <c r="A312" s="51" t="s">
        <v>401</v>
      </c>
      <c r="B312" s="52"/>
      <c r="C312" s="52"/>
      <c r="D312" s="52"/>
      <c r="E312" s="52"/>
      <c r="F312" s="53"/>
      <c r="G312" s="18">
        <f>SUM(G252:G311)</f>
        <v>26607681</v>
      </c>
      <c r="H312" s="28">
        <f t="shared" si="5"/>
        <v>3579229.0575328153</v>
      </c>
    </row>
    <row r="313" spans="1:8" ht="17.25" customHeight="1" x14ac:dyDescent="0.25"/>
    <row r="314" spans="1:8" ht="40.5" customHeight="1" x14ac:dyDescent="0.25">
      <c r="A314" s="45" t="s">
        <v>154</v>
      </c>
      <c r="B314" s="39" t="s">
        <v>0</v>
      </c>
      <c r="C314" s="39" t="s">
        <v>1</v>
      </c>
      <c r="D314" s="36" t="s">
        <v>405</v>
      </c>
      <c r="E314" s="41" t="s">
        <v>213</v>
      </c>
      <c r="F314" s="42"/>
      <c r="G314" s="12" t="s">
        <v>408</v>
      </c>
      <c r="H314" s="16" t="s">
        <v>403</v>
      </c>
    </row>
    <row r="315" spans="1:8" x14ac:dyDescent="0.25">
      <c r="A315" s="36"/>
      <c r="B315" s="40"/>
      <c r="C315" s="40"/>
      <c r="D315" s="37"/>
      <c r="E315" s="43"/>
      <c r="F315" s="44"/>
      <c r="G315" s="15" t="s">
        <v>2</v>
      </c>
      <c r="H315" s="15" t="s">
        <v>2</v>
      </c>
    </row>
    <row r="316" spans="1:8" x14ac:dyDescent="0.25">
      <c r="A316" s="6" t="s">
        <v>214</v>
      </c>
      <c r="B316" s="2" t="s">
        <v>3</v>
      </c>
      <c r="C316" s="2" t="s">
        <v>155</v>
      </c>
      <c r="D316" s="20">
        <v>2</v>
      </c>
      <c r="E316" s="2" t="s">
        <v>4</v>
      </c>
      <c r="F316" s="3" t="s">
        <v>5</v>
      </c>
      <c r="G316" s="19">
        <v>69656</v>
      </c>
      <c r="H316" s="27">
        <f>G316/7.433914</f>
        <v>9370.0303769992497</v>
      </c>
    </row>
    <row r="317" spans="1:8" x14ac:dyDescent="0.25">
      <c r="A317" s="6" t="s">
        <v>215</v>
      </c>
      <c r="B317" s="2" t="s">
        <v>9</v>
      </c>
      <c r="C317" s="2" t="s">
        <v>156</v>
      </c>
      <c r="D317" s="20">
        <v>23</v>
      </c>
      <c r="E317" s="2" t="s">
        <v>10</v>
      </c>
      <c r="F317" s="3" t="s">
        <v>11</v>
      </c>
      <c r="G317" s="19">
        <v>51314</v>
      </c>
      <c r="H317" s="27">
        <f t="shared" ref="H317:H361" si="6">G317/7.433914</f>
        <v>6902.6894849738646</v>
      </c>
    </row>
    <row r="318" spans="1:8" x14ac:dyDescent="0.25">
      <c r="A318" s="6" t="s">
        <v>217</v>
      </c>
      <c r="B318" s="2" t="s">
        <v>12</v>
      </c>
      <c r="C318" s="2" t="s">
        <v>157</v>
      </c>
      <c r="D318" s="20">
        <v>28</v>
      </c>
      <c r="E318" s="2" t="s">
        <v>13</v>
      </c>
      <c r="F318" s="3" t="s">
        <v>14</v>
      </c>
      <c r="G318" s="19">
        <v>96321</v>
      </c>
      <c r="H318" s="27">
        <f t="shared" si="6"/>
        <v>12956.969908449304</v>
      </c>
    </row>
    <row r="319" spans="1:8" x14ac:dyDescent="0.25">
      <c r="A319" s="6" t="s">
        <v>218</v>
      </c>
      <c r="B319" s="2" t="s">
        <v>15</v>
      </c>
      <c r="C319" s="2" t="s">
        <v>158</v>
      </c>
      <c r="D319" s="20">
        <v>0</v>
      </c>
      <c r="E319" s="2" t="s">
        <v>16</v>
      </c>
      <c r="F319" s="3" t="s">
        <v>17</v>
      </c>
      <c r="G319" s="19">
        <v>173412</v>
      </c>
      <c r="H319" s="27">
        <f t="shared" si="6"/>
        <v>23327.146372691426</v>
      </c>
    </row>
    <row r="320" spans="1:8" x14ac:dyDescent="0.25">
      <c r="A320" s="6" t="s">
        <v>219</v>
      </c>
      <c r="B320" s="2" t="s">
        <v>21</v>
      </c>
      <c r="C320" s="2" t="s">
        <v>159</v>
      </c>
      <c r="D320" s="20">
        <v>5</v>
      </c>
      <c r="E320" s="2" t="s">
        <v>22</v>
      </c>
      <c r="F320" s="3" t="s">
        <v>23</v>
      </c>
      <c r="G320" s="19">
        <v>3796</v>
      </c>
      <c r="H320" s="27">
        <f t="shared" si="6"/>
        <v>510.63275684921837</v>
      </c>
    </row>
    <row r="321" spans="1:8" x14ac:dyDescent="0.25">
      <c r="A321" s="6" t="s">
        <v>220</v>
      </c>
      <c r="B321" s="2" t="s">
        <v>24</v>
      </c>
      <c r="C321" s="2" t="s">
        <v>160</v>
      </c>
      <c r="D321" s="20">
        <v>5</v>
      </c>
      <c r="E321" s="2" t="s">
        <v>25</v>
      </c>
      <c r="F321" s="3" t="s">
        <v>26</v>
      </c>
      <c r="G321" s="19">
        <v>7516</v>
      </c>
      <c r="H321" s="27">
        <f t="shared" si="6"/>
        <v>1011.0420970702647</v>
      </c>
    </row>
    <row r="322" spans="1:8" x14ac:dyDescent="0.25">
      <c r="A322" s="6" t="s">
        <v>221</v>
      </c>
      <c r="B322" s="2" t="s">
        <v>27</v>
      </c>
      <c r="C322" s="2" t="s">
        <v>161</v>
      </c>
      <c r="D322" s="20">
        <v>296</v>
      </c>
      <c r="E322" s="2" t="s">
        <v>28</v>
      </c>
      <c r="F322" s="3" t="s">
        <v>29</v>
      </c>
      <c r="G322" s="19">
        <v>19543993</v>
      </c>
      <c r="H322" s="27">
        <f t="shared" si="6"/>
        <v>2629031.3554878361</v>
      </c>
    </row>
    <row r="323" spans="1:8" ht="24" x14ac:dyDescent="0.25">
      <c r="A323" s="6" t="s">
        <v>216</v>
      </c>
      <c r="B323" s="4" t="s">
        <v>30</v>
      </c>
      <c r="C323" s="2" t="s">
        <v>162</v>
      </c>
      <c r="D323" s="20">
        <v>47</v>
      </c>
      <c r="E323" s="2" t="s">
        <v>31</v>
      </c>
      <c r="F323" s="3" t="s">
        <v>32</v>
      </c>
      <c r="G323" s="19">
        <v>30786</v>
      </c>
      <c r="H323" s="27">
        <f t="shared" si="6"/>
        <v>4141.2908462486921</v>
      </c>
    </row>
    <row r="324" spans="1:8" x14ac:dyDescent="0.25">
      <c r="A324" s="6" t="s">
        <v>222</v>
      </c>
      <c r="B324" s="2" t="s">
        <v>33</v>
      </c>
      <c r="C324" s="2" t="s">
        <v>163</v>
      </c>
      <c r="D324" s="20">
        <v>6</v>
      </c>
      <c r="E324" s="2" t="s">
        <v>34</v>
      </c>
      <c r="F324" s="3" t="s">
        <v>35</v>
      </c>
      <c r="G324" s="19">
        <v>39496</v>
      </c>
      <c r="H324" s="27">
        <f t="shared" si="6"/>
        <v>5312.9481992931314</v>
      </c>
    </row>
    <row r="325" spans="1:8" x14ac:dyDescent="0.25">
      <c r="A325" s="6" t="s">
        <v>223</v>
      </c>
      <c r="B325" s="2" t="s">
        <v>39</v>
      </c>
      <c r="C325" s="2" t="s">
        <v>164</v>
      </c>
      <c r="D325" s="20">
        <v>4</v>
      </c>
      <c r="E325" s="2" t="s">
        <v>37</v>
      </c>
      <c r="F325" s="3" t="s">
        <v>38</v>
      </c>
      <c r="G325" s="19">
        <v>4395</v>
      </c>
      <c r="H325" s="27">
        <f t="shared" si="6"/>
        <v>591.20942211599436</v>
      </c>
    </row>
    <row r="326" spans="1:8" x14ac:dyDescent="0.25">
      <c r="A326" s="6" t="s">
        <v>224</v>
      </c>
      <c r="B326" s="2" t="s">
        <v>406</v>
      </c>
      <c r="C326" s="2" t="s">
        <v>167</v>
      </c>
      <c r="D326" s="20">
        <v>21</v>
      </c>
      <c r="E326" s="2" t="s">
        <v>43</v>
      </c>
      <c r="F326" s="3" t="s">
        <v>44</v>
      </c>
      <c r="G326" s="19">
        <v>9100</v>
      </c>
      <c r="H326" s="27">
        <f t="shared" si="6"/>
        <v>1224.1196225837425</v>
      </c>
    </row>
    <row r="327" spans="1:8" x14ac:dyDescent="0.25">
      <c r="A327" s="6" t="s">
        <v>225</v>
      </c>
      <c r="B327" s="2" t="s">
        <v>45</v>
      </c>
      <c r="C327" s="2" t="s">
        <v>165</v>
      </c>
      <c r="D327" s="20">
        <v>36</v>
      </c>
      <c r="E327" s="2" t="s">
        <v>16</v>
      </c>
      <c r="F327" s="3" t="s">
        <v>17</v>
      </c>
      <c r="G327" s="19">
        <v>154877</v>
      </c>
      <c r="H327" s="27">
        <f t="shared" si="6"/>
        <v>20833.843383176078</v>
      </c>
    </row>
    <row r="328" spans="1:8" x14ac:dyDescent="0.25">
      <c r="A328" s="6" t="s">
        <v>226</v>
      </c>
      <c r="B328" s="2" t="s">
        <v>46</v>
      </c>
      <c r="C328" s="2" t="s">
        <v>166</v>
      </c>
      <c r="D328" s="20">
        <v>12</v>
      </c>
      <c r="E328" s="2" t="s">
        <v>47</v>
      </c>
      <c r="F328" s="3" t="s">
        <v>48</v>
      </c>
      <c r="G328" s="19">
        <v>742586</v>
      </c>
      <c r="H328" s="27">
        <f t="shared" si="6"/>
        <v>99891.658687469346</v>
      </c>
    </row>
    <row r="329" spans="1:8" x14ac:dyDescent="0.25">
      <c r="A329" s="6" t="s">
        <v>227</v>
      </c>
      <c r="B329" s="2" t="s">
        <v>49</v>
      </c>
      <c r="C329" s="2" t="s">
        <v>168</v>
      </c>
      <c r="D329" s="20">
        <v>2</v>
      </c>
      <c r="E329" s="2" t="s">
        <v>50</v>
      </c>
      <c r="F329" s="3" t="s">
        <v>51</v>
      </c>
      <c r="G329" s="19">
        <v>349131</v>
      </c>
      <c r="H329" s="27">
        <f t="shared" si="6"/>
        <v>46964.627247503806</v>
      </c>
    </row>
    <row r="330" spans="1:8" x14ac:dyDescent="0.25">
      <c r="A330" s="6" t="s">
        <v>228</v>
      </c>
      <c r="B330" s="2" t="s">
        <v>407</v>
      </c>
      <c r="C330" s="3" t="s">
        <v>169</v>
      </c>
      <c r="D330" s="22">
        <v>7</v>
      </c>
      <c r="E330" s="2" t="s">
        <v>55</v>
      </c>
      <c r="F330" s="3" t="s">
        <v>56</v>
      </c>
      <c r="G330" s="19">
        <v>40000</v>
      </c>
      <c r="H330" s="27">
        <f t="shared" si="6"/>
        <v>5380.7455937746927</v>
      </c>
    </row>
    <row r="331" spans="1:8" x14ac:dyDescent="0.25">
      <c r="A331" s="6" t="s">
        <v>229</v>
      </c>
      <c r="B331" s="2" t="s">
        <v>57</v>
      </c>
      <c r="C331" s="2" t="s">
        <v>170</v>
      </c>
      <c r="D331" s="20">
        <v>13</v>
      </c>
      <c r="E331" s="2" t="s">
        <v>58</v>
      </c>
      <c r="F331" s="3" t="s">
        <v>59</v>
      </c>
      <c r="G331" s="19">
        <v>584473</v>
      </c>
      <c r="H331" s="27">
        <f t="shared" si="6"/>
        <v>78622.512985756897</v>
      </c>
    </row>
    <row r="332" spans="1:8" x14ac:dyDescent="0.25">
      <c r="A332" s="6" t="s">
        <v>230</v>
      </c>
      <c r="B332" s="2" t="s">
        <v>60</v>
      </c>
      <c r="C332" s="2" t="s">
        <v>171</v>
      </c>
      <c r="D332" s="20">
        <v>731</v>
      </c>
      <c r="E332" s="2" t="s">
        <v>61</v>
      </c>
      <c r="F332" s="3" t="s">
        <v>62</v>
      </c>
      <c r="G332" s="19">
        <v>3688161</v>
      </c>
      <c r="H332" s="27">
        <f t="shared" si="6"/>
        <v>496126.40124704159</v>
      </c>
    </row>
    <row r="333" spans="1:8" x14ac:dyDescent="0.25">
      <c r="A333" s="6" t="s">
        <v>231</v>
      </c>
      <c r="B333" s="2" t="s">
        <v>66</v>
      </c>
      <c r="C333" s="2" t="s">
        <v>174</v>
      </c>
      <c r="D333" s="20">
        <v>77</v>
      </c>
      <c r="E333" s="2" t="s">
        <v>67</v>
      </c>
      <c r="F333" s="3" t="s">
        <v>68</v>
      </c>
      <c r="G333" s="19">
        <v>3259584</v>
      </c>
      <c r="H333" s="27">
        <f t="shared" si="6"/>
        <v>438474.80613846221</v>
      </c>
    </row>
    <row r="334" spans="1:8" x14ac:dyDescent="0.25">
      <c r="A334" s="6" t="s">
        <v>232</v>
      </c>
      <c r="B334" s="2" t="s">
        <v>69</v>
      </c>
      <c r="C334" s="2" t="s">
        <v>174</v>
      </c>
      <c r="D334" s="20">
        <v>19</v>
      </c>
      <c r="E334" s="2" t="s">
        <v>70</v>
      </c>
      <c r="F334" s="3" t="s">
        <v>71</v>
      </c>
      <c r="G334" s="19">
        <v>3972022</v>
      </c>
      <c r="H334" s="27">
        <f t="shared" si="6"/>
        <v>534310.99687190354</v>
      </c>
    </row>
    <row r="335" spans="1:8" x14ac:dyDescent="0.25">
      <c r="A335" s="6" t="s">
        <v>233</v>
      </c>
      <c r="B335" s="2" t="s">
        <v>72</v>
      </c>
      <c r="C335" s="2" t="s">
        <v>173</v>
      </c>
      <c r="D335" s="20">
        <v>27</v>
      </c>
      <c r="E335" s="2" t="s">
        <v>73</v>
      </c>
      <c r="F335" s="3" t="s">
        <v>74</v>
      </c>
      <c r="G335" s="19">
        <v>2646150</v>
      </c>
      <c r="H335" s="27">
        <f t="shared" si="6"/>
        <v>355956.4988241726</v>
      </c>
    </row>
    <row r="336" spans="1:8" x14ac:dyDescent="0.25">
      <c r="A336" s="6" t="s">
        <v>234</v>
      </c>
      <c r="B336" s="2" t="s">
        <v>78</v>
      </c>
      <c r="C336" s="2" t="s">
        <v>175</v>
      </c>
      <c r="D336" s="20">
        <v>27</v>
      </c>
      <c r="E336" s="2" t="s">
        <v>79</v>
      </c>
      <c r="F336" s="3" t="s">
        <v>80</v>
      </c>
      <c r="G336" s="19">
        <v>936727</v>
      </c>
      <c r="H336" s="27">
        <f t="shared" si="6"/>
        <v>126007.24194549466</v>
      </c>
    </row>
    <row r="337" spans="1:8" x14ac:dyDescent="0.25">
      <c r="A337" s="6" t="s">
        <v>235</v>
      </c>
      <c r="B337" s="2" t="s">
        <v>84</v>
      </c>
      <c r="C337" s="2" t="s">
        <v>176</v>
      </c>
      <c r="D337" s="20">
        <v>17</v>
      </c>
      <c r="E337" s="2" t="s">
        <v>85</v>
      </c>
      <c r="F337" s="3" t="s">
        <v>86</v>
      </c>
      <c r="G337" s="19">
        <v>16586</v>
      </c>
      <c r="H337" s="27">
        <f t="shared" si="6"/>
        <v>2231.1261604586762</v>
      </c>
    </row>
    <row r="338" spans="1:8" x14ac:dyDescent="0.25">
      <c r="A338" s="6" t="s">
        <v>236</v>
      </c>
      <c r="B338" s="2" t="s">
        <v>87</v>
      </c>
      <c r="C338" s="2" t="s">
        <v>177</v>
      </c>
      <c r="D338" s="20">
        <v>8</v>
      </c>
      <c r="E338" s="2" t="s">
        <v>88</v>
      </c>
      <c r="F338" s="3" t="s">
        <v>89</v>
      </c>
      <c r="G338" s="19">
        <v>28204</v>
      </c>
      <c r="H338" s="27">
        <f t="shared" si="6"/>
        <v>3793.9637181705357</v>
      </c>
    </row>
    <row r="339" spans="1:8" x14ac:dyDescent="0.25">
      <c r="A339" s="6" t="s">
        <v>237</v>
      </c>
      <c r="B339" s="2" t="s">
        <v>96</v>
      </c>
      <c r="C339" s="2" t="s">
        <v>178</v>
      </c>
      <c r="D339" s="20">
        <v>20</v>
      </c>
      <c r="E339" s="2" t="s">
        <v>97</v>
      </c>
      <c r="F339" s="3" t="s">
        <v>98</v>
      </c>
      <c r="G339" s="19">
        <v>83462</v>
      </c>
      <c r="H339" s="27">
        <f t="shared" si="6"/>
        <v>11227.194718690585</v>
      </c>
    </row>
    <row r="340" spans="1:8" x14ac:dyDescent="0.25">
      <c r="A340" s="6" t="s">
        <v>238</v>
      </c>
      <c r="B340" s="2" t="s">
        <v>99</v>
      </c>
      <c r="C340" s="2" t="s">
        <v>179</v>
      </c>
      <c r="D340" s="20">
        <v>1</v>
      </c>
      <c r="E340" s="2" t="s">
        <v>100</v>
      </c>
      <c r="F340" s="3" t="s">
        <v>101</v>
      </c>
      <c r="G340" s="19">
        <v>3507</v>
      </c>
      <c r="H340" s="27">
        <f t="shared" si="6"/>
        <v>471.75686993419617</v>
      </c>
    </row>
    <row r="341" spans="1:8" x14ac:dyDescent="0.25">
      <c r="A341" s="6" t="s">
        <v>239</v>
      </c>
      <c r="B341" s="2" t="s">
        <v>102</v>
      </c>
      <c r="C341" s="2" t="s">
        <v>178</v>
      </c>
      <c r="D341" s="20">
        <v>82</v>
      </c>
      <c r="E341" s="2" t="s">
        <v>103</v>
      </c>
      <c r="F341" s="3" t="s">
        <v>104</v>
      </c>
      <c r="G341" s="19">
        <v>1472688</v>
      </c>
      <c r="H341" s="27">
        <f t="shared" si="6"/>
        <v>198103.98667512162</v>
      </c>
    </row>
    <row r="342" spans="1:8" x14ac:dyDescent="0.25">
      <c r="A342" s="6" t="s">
        <v>240</v>
      </c>
      <c r="B342" s="2" t="s">
        <v>108</v>
      </c>
      <c r="C342" s="2" t="s">
        <v>178</v>
      </c>
      <c r="D342" s="20">
        <v>4</v>
      </c>
      <c r="E342" s="2" t="s">
        <v>109</v>
      </c>
      <c r="F342" s="3" t="s">
        <v>110</v>
      </c>
      <c r="G342" s="19">
        <v>6281</v>
      </c>
      <c r="H342" s="27">
        <f t="shared" si="6"/>
        <v>844.91157686247118</v>
      </c>
    </row>
    <row r="343" spans="1:8" x14ac:dyDescent="0.25">
      <c r="A343" s="6" t="s">
        <v>241</v>
      </c>
      <c r="B343" s="2" t="s">
        <v>111</v>
      </c>
      <c r="C343" s="2" t="s">
        <v>178</v>
      </c>
      <c r="D343" s="20">
        <v>0</v>
      </c>
      <c r="E343" s="2" t="s">
        <v>103</v>
      </c>
      <c r="F343" s="3" t="s">
        <v>104</v>
      </c>
      <c r="G343" s="19">
        <v>3158</v>
      </c>
      <c r="H343" s="27">
        <f t="shared" si="6"/>
        <v>424.809864628512</v>
      </c>
    </row>
    <row r="344" spans="1:8" x14ac:dyDescent="0.25">
      <c r="A344" s="6" t="s">
        <v>242</v>
      </c>
      <c r="B344" s="2" t="s">
        <v>112</v>
      </c>
      <c r="C344" s="2" t="s">
        <v>180</v>
      </c>
      <c r="D344" s="20">
        <v>16</v>
      </c>
      <c r="E344" s="2" t="s">
        <v>43</v>
      </c>
      <c r="F344" s="3" t="s">
        <v>44</v>
      </c>
      <c r="G344" s="19">
        <v>3144</v>
      </c>
      <c r="H344" s="27">
        <f t="shared" si="6"/>
        <v>422.92660367069084</v>
      </c>
    </row>
    <row r="345" spans="1:8" x14ac:dyDescent="0.25">
      <c r="A345" s="6" t="s">
        <v>243</v>
      </c>
      <c r="B345" s="2" t="s">
        <v>113</v>
      </c>
      <c r="C345" s="2" t="s">
        <v>181</v>
      </c>
      <c r="D345" s="20">
        <v>4</v>
      </c>
      <c r="E345" s="2" t="s">
        <v>19</v>
      </c>
      <c r="F345" s="3" t="s">
        <v>20</v>
      </c>
      <c r="G345" s="19">
        <v>173359</v>
      </c>
      <c r="H345" s="27">
        <f t="shared" si="6"/>
        <v>23320.016884779674</v>
      </c>
    </row>
    <row r="346" spans="1:8" x14ac:dyDescent="0.25">
      <c r="A346" s="6" t="s">
        <v>244</v>
      </c>
      <c r="B346" s="2" t="s">
        <v>114</v>
      </c>
      <c r="C346" s="2" t="s">
        <v>182</v>
      </c>
      <c r="D346" s="20">
        <v>89</v>
      </c>
      <c r="E346" s="2" t="s">
        <v>43</v>
      </c>
      <c r="F346" s="3" t="s">
        <v>44</v>
      </c>
      <c r="G346" s="19">
        <v>195833</v>
      </c>
      <c r="H346" s="27">
        <f t="shared" si="6"/>
        <v>26343.188796641985</v>
      </c>
    </row>
    <row r="347" spans="1:8" x14ac:dyDescent="0.25">
      <c r="A347" s="6" t="s">
        <v>245</v>
      </c>
      <c r="B347" s="2" t="s">
        <v>115</v>
      </c>
      <c r="C347" s="2" t="s">
        <v>183</v>
      </c>
      <c r="D347" s="20">
        <v>11</v>
      </c>
      <c r="E347" s="2" t="s">
        <v>19</v>
      </c>
      <c r="F347" s="3" t="s">
        <v>20</v>
      </c>
      <c r="G347" s="19">
        <v>448748</v>
      </c>
      <c r="H347" s="27">
        <f t="shared" si="6"/>
        <v>60364.970592880149</v>
      </c>
    </row>
    <row r="348" spans="1:8" ht="24" x14ac:dyDescent="0.25">
      <c r="A348" s="6" t="s">
        <v>246</v>
      </c>
      <c r="B348" s="2" t="s">
        <v>116</v>
      </c>
      <c r="C348" s="2" t="s">
        <v>184</v>
      </c>
      <c r="D348" s="20">
        <v>63</v>
      </c>
      <c r="E348" s="2" t="s">
        <v>31</v>
      </c>
      <c r="F348" s="3" t="s">
        <v>32</v>
      </c>
      <c r="G348" s="19">
        <v>82515</v>
      </c>
      <c r="H348" s="27">
        <f t="shared" si="6"/>
        <v>11099.80556675797</v>
      </c>
    </row>
    <row r="349" spans="1:8" x14ac:dyDescent="0.25">
      <c r="A349" s="6" t="s">
        <v>247</v>
      </c>
      <c r="B349" s="2" t="s">
        <v>117</v>
      </c>
      <c r="C349" s="2" t="s">
        <v>185</v>
      </c>
      <c r="D349" s="20">
        <v>2</v>
      </c>
      <c r="E349" s="2" t="s">
        <v>118</v>
      </c>
      <c r="F349" s="3" t="s">
        <v>119</v>
      </c>
      <c r="G349" s="19">
        <v>10910</v>
      </c>
      <c r="H349" s="27">
        <f t="shared" si="6"/>
        <v>1467.5983607020476</v>
      </c>
    </row>
    <row r="350" spans="1:8" x14ac:dyDescent="0.25">
      <c r="A350" s="6" t="s">
        <v>248</v>
      </c>
      <c r="B350" s="2" t="s">
        <v>120</v>
      </c>
      <c r="C350" s="2" t="s">
        <v>186</v>
      </c>
      <c r="D350" s="20">
        <v>4</v>
      </c>
      <c r="E350" s="2" t="s">
        <v>47</v>
      </c>
      <c r="F350" s="3" t="s">
        <v>48</v>
      </c>
      <c r="G350" s="19">
        <v>6633</v>
      </c>
      <c r="H350" s="27">
        <f t="shared" si="6"/>
        <v>892.26213808768841</v>
      </c>
    </row>
    <row r="351" spans="1:8" x14ac:dyDescent="0.25">
      <c r="A351" s="6" t="s">
        <v>249</v>
      </c>
      <c r="B351" s="2" t="s">
        <v>127</v>
      </c>
      <c r="C351" s="2" t="s">
        <v>187</v>
      </c>
      <c r="D351" s="20">
        <v>196</v>
      </c>
      <c r="E351" s="2" t="s">
        <v>128</v>
      </c>
      <c r="F351" s="3" t="s">
        <v>129</v>
      </c>
      <c r="G351" s="19">
        <v>3587377</v>
      </c>
      <c r="H351" s="27">
        <f t="shared" si="6"/>
        <v>482569.0746489669</v>
      </c>
    </row>
    <row r="352" spans="1:8" x14ac:dyDescent="0.25">
      <c r="A352" s="6" t="s">
        <v>250</v>
      </c>
      <c r="B352" s="2" t="s">
        <v>131</v>
      </c>
      <c r="C352" s="2" t="s">
        <v>188</v>
      </c>
      <c r="D352" s="20">
        <v>14</v>
      </c>
      <c r="E352" s="2" t="s">
        <v>132</v>
      </c>
      <c r="F352" s="3" t="s">
        <v>133</v>
      </c>
      <c r="G352" s="19">
        <v>33751</v>
      </c>
      <c r="H352" s="27">
        <f t="shared" si="6"/>
        <v>4540.1386133872411</v>
      </c>
    </row>
    <row r="353" spans="1:8" x14ac:dyDescent="0.25">
      <c r="A353" s="6" t="s">
        <v>251</v>
      </c>
      <c r="B353" s="2" t="s">
        <v>134</v>
      </c>
      <c r="C353" s="2" t="s">
        <v>189</v>
      </c>
      <c r="D353" s="20">
        <v>5</v>
      </c>
      <c r="E353" s="2" t="s">
        <v>19</v>
      </c>
      <c r="F353" s="3" t="s">
        <v>20</v>
      </c>
      <c r="G353" s="19">
        <v>115419</v>
      </c>
      <c r="H353" s="27">
        <f t="shared" si="6"/>
        <v>15526.006892197032</v>
      </c>
    </row>
    <row r="354" spans="1:8" x14ac:dyDescent="0.25">
      <c r="A354" s="6" t="s">
        <v>252</v>
      </c>
      <c r="B354" s="2" t="s">
        <v>135</v>
      </c>
      <c r="C354" s="2" t="s">
        <v>190</v>
      </c>
      <c r="D354" s="20">
        <v>7</v>
      </c>
      <c r="E354" s="2" t="s">
        <v>136</v>
      </c>
      <c r="F354" s="3" t="s">
        <v>137</v>
      </c>
      <c r="G354" s="19">
        <v>40257</v>
      </c>
      <c r="H354" s="27">
        <f t="shared" si="6"/>
        <v>5415.3168842146952</v>
      </c>
    </row>
    <row r="355" spans="1:8" x14ac:dyDescent="0.25">
      <c r="A355" s="6" t="s">
        <v>253</v>
      </c>
      <c r="B355" s="2" t="s">
        <v>138</v>
      </c>
      <c r="C355" s="2" t="s">
        <v>191</v>
      </c>
      <c r="D355" s="20">
        <v>3</v>
      </c>
      <c r="E355" s="2" t="s">
        <v>139</v>
      </c>
      <c r="F355" s="3" t="s">
        <v>140</v>
      </c>
      <c r="G355" s="19">
        <v>5491</v>
      </c>
      <c r="H355" s="27">
        <f t="shared" si="6"/>
        <v>738.64185138542098</v>
      </c>
    </row>
    <row r="356" spans="1:8" x14ac:dyDescent="0.25">
      <c r="A356" s="6" t="s">
        <v>254</v>
      </c>
      <c r="B356" s="2" t="s">
        <v>141</v>
      </c>
      <c r="C356" s="2" t="s">
        <v>192</v>
      </c>
      <c r="D356" s="20">
        <v>4</v>
      </c>
      <c r="E356" s="2" t="s">
        <v>37</v>
      </c>
      <c r="F356" s="3" t="s">
        <v>38</v>
      </c>
      <c r="G356" s="19">
        <v>411621</v>
      </c>
      <c r="H356" s="27">
        <f t="shared" si="6"/>
        <v>55370.697051378324</v>
      </c>
    </row>
    <row r="357" spans="1:8" x14ac:dyDescent="0.25">
      <c r="A357" s="6" t="s">
        <v>255</v>
      </c>
      <c r="B357" s="2" t="s">
        <v>142</v>
      </c>
      <c r="C357" s="2" t="s">
        <v>193</v>
      </c>
      <c r="D357" s="20">
        <v>4</v>
      </c>
      <c r="E357" s="2" t="s">
        <v>143</v>
      </c>
      <c r="F357" s="3" t="s">
        <v>144</v>
      </c>
      <c r="G357" s="19">
        <v>51072</v>
      </c>
      <c r="H357" s="27">
        <f t="shared" si="6"/>
        <v>6870.1359741315282</v>
      </c>
    </row>
    <row r="358" spans="1:8" x14ac:dyDescent="0.25">
      <c r="A358" s="6" t="s">
        <v>256</v>
      </c>
      <c r="B358" s="2" t="s">
        <v>148</v>
      </c>
      <c r="C358" s="2" t="s">
        <v>194</v>
      </c>
      <c r="D358" s="20">
        <v>63</v>
      </c>
      <c r="E358" s="2" t="s">
        <v>143</v>
      </c>
      <c r="F358" s="3" t="s">
        <v>144</v>
      </c>
      <c r="G358" s="19">
        <v>90491</v>
      </c>
      <c r="H358" s="27">
        <f t="shared" si="6"/>
        <v>12172.726238156643</v>
      </c>
    </row>
    <row r="359" spans="1:8" x14ac:dyDescent="0.25">
      <c r="A359" s="6" t="s">
        <v>257</v>
      </c>
      <c r="B359" s="2" t="s">
        <v>149</v>
      </c>
      <c r="C359" s="2" t="s">
        <v>195</v>
      </c>
      <c r="D359" s="20">
        <v>24</v>
      </c>
      <c r="E359" s="2" t="s">
        <v>146</v>
      </c>
      <c r="F359" s="3" t="s">
        <v>147</v>
      </c>
      <c r="G359" s="19">
        <v>613971</v>
      </c>
      <c r="H359" s="27">
        <f t="shared" si="6"/>
        <v>82590.543823886052</v>
      </c>
    </row>
    <row r="360" spans="1:8" x14ac:dyDescent="0.25">
      <c r="A360" s="6" t="s">
        <v>258</v>
      </c>
      <c r="B360" s="2" t="s">
        <v>150</v>
      </c>
      <c r="C360" s="2" t="s">
        <v>196</v>
      </c>
      <c r="D360" s="20">
        <v>3</v>
      </c>
      <c r="E360" s="2" t="s">
        <v>151</v>
      </c>
      <c r="F360" s="3" t="s">
        <v>152</v>
      </c>
      <c r="G360" s="19">
        <v>5238</v>
      </c>
      <c r="H360" s="27">
        <f t="shared" si="6"/>
        <v>704.60863550479598</v>
      </c>
    </row>
    <row r="361" spans="1:8" x14ac:dyDescent="0.25">
      <c r="A361" s="51" t="s">
        <v>401</v>
      </c>
      <c r="B361" s="52"/>
      <c r="C361" s="52"/>
      <c r="D361" s="52"/>
      <c r="E361" s="52"/>
      <c r="F361" s="53"/>
      <c r="G361" s="18">
        <f>SUM(G316:G360)</f>
        <v>43893212</v>
      </c>
      <c r="H361" s="28">
        <f t="shared" si="6"/>
        <v>5904455.1766404621</v>
      </c>
    </row>
    <row r="362" spans="1:8" x14ac:dyDescent="0.25">
      <c r="B362" s="14"/>
    </row>
    <row r="363" spans="1:8" ht="17.25" customHeight="1" x14ac:dyDescent="0.25">
      <c r="B363" s="38" t="s">
        <v>458</v>
      </c>
      <c r="C363" s="38"/>
      <c r="D363" s="38"/>
      <c r="E363" s="38"/>
    </row>
    <row r="364" spans="1:8" x14ac:dyDescent="0.25">
      <c r="B364" s="38" t="s">
        <v>402</v>
      </c>
      <c r="C364" s="38"/>
      <c r="D364" s="38"/>
      <c r="E364" s="38"/>
    </row>
  </sheetData>
  <mergeCells count="45">
    <mergeCell ref="A47:F47"/>
    <mergeCell ref="C2:G2"/>
    <mergeCell ref="A3:A4"/>
    <mergeCell ref="B3:B4"/>
    <mergeCell ref="C3:C4"/>
    <mergeCell ref="D3:D4"/>
    <mergeCell ref="E3:F4"/>
    <mergeCell ref="A149:F149"/>
    <mergeCell ref="A200:F200"/>
    <mergeCell ref="A248:F248"/>
    <mergeCell ref="B363:E363"/>
    <mergeCell ref="A312:F312"/>
    <mergeCell ref="A361:F361"/>
    <mergeCell ref="A151:A152"/>
    <mergeCell ref="B151:B152"/>
    <mergeCell ref="C151:C152"/>
    <mergeCell ref="E151:F152"/>
    <mergeCell ref="A202:A203"/>
    <mergeCell ref="B202:B203"/>
    <mergeCell ref="C202:C203"/>
    <mergeCell ref="E202:F203"/>
    <mergeCell ref="A250:A251"/>
    <mergeCell ref="B250:B251"/>
    <mergeCell ref="A93:A94"/>
    <mergeCell ref="B93:B94"/>
    <mergeCell ref="C93:C94"/>
    <mergeCell ref="E93:F94"/>
    <mergeCell ref="D93:D94"/>
    <mergeCell ref="A90:F90"/>
    <mergeCell ref="A50:A51"/>
    <mergeCell ref="B50:B51"/>
    <mergeCell ref="C50:C51"/>
    <mergeCell ref="D50:D51"/>
    <mergeCell ref="E50:F51"/>
    <mergeCell ref="D151:D152"/>
    <mergeCell ref="B364:E364"/>
    <mergeCell ref="C250:C251"/>
    <mergeCell ref="E250:F251"/>
    <mergeCell ref="A314:A315"/>
    <mergeCell ref="B314:B315"/>
    <mergeCell ref="C314:C315"/>
    <mergeCell ref="E314:F315"/>
    <mergeCell ref="D202:D203"/>
    <mergeCell ref="D250:D251"/>
    <mergeCell ref="D314:D3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Investicije 2014.-2020.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KORISNIK3</dc:creator>
  <cp:lastModifiedBy>Maja Darabuš</cp:lastModifiedBy>
  <dcterms:created xsi:type="dcterms:W3CDTF">2019-10-28T10:11:12Z</dcterms:created>
  <dcterms:modified xsi:type="dcterms:W3CDTF">2021-09-09T10:08:17Z</dcterms:modified>
</cp:coreProperties>
</file>