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130"/>
  <workbookPr/>
  <mc:AlternateContent xmlns:mc="http://schemas.openxmlformats.org/markup-compatibility/2006">
    <mc:Choice Requires="x15">
      <x15ac:absPath xmlns:x15ac="http://schemas.microsoft.com/office/spreadsheetml/2010/11/ac" url="D:\SVI DOKUMENTI\NABAVA\2019\retro- radovi\"/>
    </mc:Choice>
  </mc:AlternateContent>
  <xr:revisionPtr revIDLastSave="0" documentId="8_{8F72EE03-5B4D-418A-AE71-2DC3F82016F1}" xr6:coauthVersionLast="45" xr6:coauthVersionMax="45" xr10:uidLastSave="{00000000-0000-0000-0000-000000000000}"/>
  <bookViews>
    <workbookView xWindow="-110" yWindow="-110" windowWidth="19420" windowHeight="10420" tabRatio="684" xr2:uid="{00000000-000D-0000-FFFF-FFFF00000000}"/>
  </bookViews>
  <sheets>
    <sheet name="REKAPITULACIJA" sheetId="6" r:id="rId1"/>
    <sheet name="OPĆI UVJETI" sheetId="7" r:id="rId2"/>
    <sheet name="A - GO (interijer)" sheetId="4" r:id="rId3"/>
    <sheet name="E - ELEKTRIKA" sheetId="27" r:id="rId4"/>
    <sheet name="F - STROJARSTVO" sheetId="24" r:id="rId5"/>
    <sheet name="G - VIK" sheetId="26" r:id="rId6"/>
  </sheets>
  <externalReferences>
    <externalReference r:id="rId7"/>
  </externalReferences>
  <definedNames>
    <definedName name="BETONSKI_I_ARM.BET._RADOVI" localSheetId="3">#REF!</definedName>
    <definedName name="BETONSKI_I_ARM.BET._RADOVI" localSheetId="4">#REF!</definedName>
    <definedName name="BETONSKI_I_ARM.BET._RADOVI" localSheetId="5">#REF!</definedName>
    <definedName name="BETONSKI_I_ARM.BET._RADOVI" localSheetId="1">#REF!</definedName>
    <definedName name="BETONSKI_I_ARM.BET._RADOVI">#REF!</definedName>
    <definedName name="BETONSKI_I_ARM.BETONSKI_RADOVI" localSheetId="3">#REF!</definedName>
    <definedName name="BETONSKI_I_ARM.BETONSKI_RADOVI" localSheetId="4">#REF!</definedName>
    <definedName name="BETONSKI_I_ARM.BETONSKI_RADOVI" localSheetId="5">#REF!</definedName>
    <definedName name="BETONSKI_I_ARM.BETONSKI_RADOVI" localSheetId="1">#REF!</definedName>
    <definedName name="BETONSKI_I_ARM.BETONSKI_RADOVI">#REF!</definedName>
    <definedName name="BRAVARIJA_SKLONIŠTA" localSheetId="3">#REF!</definedName>
    <definedName name="BRAVARIJA_SKLONIŠTA" localSheetId="4">#REF!</definedName>
    <definedName name="BRAVARIJA_SKLONIŠTA" localSheetId="5">#REF!</definedName>
    <definedName name="BRAVARIJA_SKLONIŠTA" localSheetId="1">#REF!</definedName>
    <definedName name="BRAVARIJA_SKLONIŠTA">#REF!</definedName>
    <definedName name="CRNA_BRAVARIJA" localSheetId="3">#REF!</definedName>
    <definedName name="CRNA_BRAVARIJA" localSheetId="4">#REF!</definedName>
    <definedName name="CRNA_BRAVARIJA" localSheetId="5">#REF!</definedName>
    <definedName name="CRNA_BRAVARIJA" localSheetId="1">#REF!</definedName>
    <definedName name="CRNA_BRAVARIJA">#REF!</definedName>
    <definedName name="ČELIČNA_KONSTRUKCIJA" localSheetId="3">#REF!</definedName>
    <definedName name="ČELIČNA_KONSTRUKCIJA" localSheetId="4">#REF!</definedName>
    <definedName name="ČELIČNA_KONSTRUKCIJA" localSheetId="5">#REF!</definedName>
    <definedName name="ČELIČNA_KONSTRUKCIJA" localSheetId="1">#REF!</definedName>
    <definedName name="ČELIČNA_KONSTRUKCIJA">#REF!</definedName>
    <definedName name="DIMNJACI" localSheetId="3">#REF!</definedName>
    <definedName name="DIMNJACI" localSheetId="4">#REF!</definedName>
    <definedName name="DIMNJACI" localSheetId="5">#REF!</definedName>
    <definedName name="DIMNJACI" localSheetId="1">#REF!</definedName>
    <definedName name="DIMNJACI">#REF!</definedName>
    <definedName name="DIZALA" localSheetId="3">#REF!</definedName>
    <definedName name="DIZALA" localSheetId="4">#REF!</definedName>
    <definedName name="DIZALA" localSheetId="5">#REF!</definedName>
    <definedName name="DIZALA" localSheetId="1">#REF!</definedName>
    <definedName name="DIZALA">#REF!</definedName>
    <definedName name="DS" localSheetId="3">#REF!</definedName>
    <definedName name="DS" localSheetId="4">#REF!</definedName>
    <definedName name="DS" localSheetId="5">#REF!</definedName>
    <definedName name="DS" localSheetId="1">#REF!</definedName>
    <definedName name="DS">#REF!</definedName>
    <definedName name="ER" localSheetId="3">#REF!</definedName>
    <definedName name="ER" localSheetId="4">#REF!</definedName>
    <definedName name="ER" localSheetId="5">#REF!</definedName>
    <definedName name="ER">#REF!</definedName>
    <definedName name="euro" localSheetId="3">#REF!</definedName>
    <definedName name="euro" localSheetId="4">#REF!</definedName>
    <definedName name="euro" localSheetId="5">#REF!</definedName>
    <definedName name="euro" localSheetId="1">#REF!</definedName>
    <definedName name="euro">#REF!</definedName>
    <definedName name="FASADERSKI_RADOVI" localSheetId="3">#REF!</definedName>
    <definedName name="FASADERSKI_RADOVI" localSheetId="4">#REF!</definedName>
    <definedName name="FASADERSKI_RADOVI" localSheetId="5">#REF!</definedName>
    <definedName name="FASADERSKI_RADOVI" localSheetId="1">#REF!</definedName>
    <definedName name="FASADERSKI_RADOVI">#REF!</definedName>
    <definedName name="INOX_BRAVARIJA" localSheetId="3">#REF!</definedName>
    <definedName name="INOX_BRAVARIJA" localSheetId="4">#REF!</definedName>
    <definedName name="INOX_BRAVARIJA" localSheetId="5">#REF!</definedName>
    <definedName name="INOX_BRAVARIJA" localSheetId="1">#REF!</definedName>
    <definedName name="INOX_BRAVARIJA">#REF!</definedName>
    <definedName name="_xlnm.Print_Titles" localSheetId="2">'A - GO (interijer)'!$1:$6</definedName>
    <definedName name="_xlnm.Print_Titles" localSheetId="3">'E - ELEKTRIKA'!$1:$6</definedName>
    <definedName name="_xlnm.Print_Titles" localSheetId="4">'F - STROJARSTVO'!$1:$6</definedName>
    <definedName name="_xlnm.Print_Titles" localSheetId="5">'G - VIK'!$1:$6</definedName>
    <definedName name="_xlnm.Print_Titles" localSheetId="1">'OPĆI UVJETI'!$1:$7</definedName>
    <definedName name="IZOLACIJE" localSheetId="3">#REF!</definedName>
    <definedName name="IZOLACIJE" localSheetId="4">#REF!</definedName>
    <definedName name="IZOLACIJE" localSheetId="5">#REF!</definedName>
    <definedName name="IZOLACIJE" localSheetId="1">#REF!</definedName>
    <definedName name="IZOLACIJE">#REF!</definedName>
    <definedName name="IZOLATERSKI_RADOVI" localSheetId="3">#REF!</definedName>
    <definedName name="IZOLATERSKI_RADOVI" localSheetId="4">#REF!</definedName>
    <definedName name="IZOLATERSKI_RADOVI" localSheetId="5">#REF!</definedName>
    <definedName name="IZOLATERSKI_RADOVI" localSheetId="1">#REF!</definedName>
    <definedName name="IZOLATERSKI_RADOVI">#REF!</definedName>
    <definedName name="KAMENARSKI_RADOVI" localSheetId="3">#REF!</definedName>
    <definedName name="KAMENARSKI_RADOVI" localSheetId="4">#REF!</definedName>
    <definedName name="KAMENARSKI_RADOVI" localSheetId="5">#REF!</definedName>
    <definedName name="KAMENARSKI_RADOVI" localSheetId="1">#REF!</definedName>
    <definedName name="KAMENARSKI_RADOVI">#REF!</definedName>
    <definedName name="KERAMIČARSKI_I_KAMENARSKI_RADOVI" localSheetId="3">'[1]Građevinski Splitska Banka'!#REF!</definedName>
    <definedName name="KERAMIČARSKI_I_KAMENARSKI_RADOVI" localSheetId="4">'[1]Građevinski Splitska Banka'!#REF!</definedName>
    <definedName name="KERAMIČARSKI_I_KAMENARSKI_RADOVI" localSheetId="5">'[1]Građevinski Splitska Banka'!#REF!</definedName>
    <definedName name="KERAMIČARSKI_I_KAMENARSKI_RADOVI" localSheetId="1">'[1]Građevinski Splitska Banka'!#REF!</definedName>
    <definedName name="KERAMIČARSKI_I_KAMENARSKI_RADOVI">'[1]Građevinski Splitska Banka'!#REF!</definedName>
    <definedName name="KERAMIČARSKI_RADOVI" localSheetId="3">#REF!</definedName>
    <definedName name="KERAMIČARSKI_RADOVI" localSheetId="4">#REF!</definedName>
    <definedName name="KERAMIČARSKI_RADOVI" localSheetId="5">#REF!</definedName>
    <definedName name="KERAMIČARSKI_RADOVI" localSheetId="1">#REF!</definedName>
    <definedName name="KERAMIČARSKI_RADOVI">#REF!</definedName>
    <definedName name="KROVOPOKRIVAČKI_RADOVI" localSheetId="3">#REF!</definedName>
    <definedName name="KROVOPOKRIVAČKI_RADOVI" localSheetId="4">#REF!</definedName>
    <definedName name="KROVOPOKRIVAČKI_RADOVI" localSheetId="5">#REF!</definedName>
    <definedName name="KROVOPOKRIVAČKI_RADOVI" localSheetId="1">#REF!</definedName>
    <definedName name="KROVOPOKRIVAČKI_RADOVI">#REF!</definedName>
    <definedName name="l" localSheetId="3">#REF!</definedName>
    <definedName name="l" localSheetId="4">#REF!</definedName>
    <definedName name="l" localSheetId="5">#REF!</definedName>
    <definedName name="l" localSheetId="1">#REF!</definedName>
    <definedName name="l">#REF!</definedName>
    <definedName name="LIMARSKI_RADOVI" localSheetId="3">#REF!</definedName>
    <definedName name="LIMARSKI_RADOVI" localSheetId="4">#REF!</definedName>
    <definedName name="LIMARSKI_RADOVI" localSheetId="5">#REF!</definedName>
    <definedName name="LIMARSKI_RADOVI" localSheetId="1">#REF!</definedName>
    <definedName name="LIMARSKI_RADOVI">#REF!</definedName>
    <definedName name="m" localSheetId="3">#REF!</definedName>
    <definedName name="m" localSheetId="4">#REF!</definedName>
    <definedName name="m" localSheetId="5">#REF!</definedName>
    <definedName name="m" localSheetId="1">#REF!</definedName>
    <definedName name="m">#REF!</definedName>
    <definedName name="min" localSheetId="3">#REF!</definedName>
    <definedName name="min" localSheetId="4">#REF!</definedName>
    <definedName name="min" localSheetId="5">#REF!</definedName>
    <definedName name="min" localSheetId="1">#REF!</definedName>
    <definedName name="min">#REF!</definedName>
    <definedName name="minE" localSheetId="3">#REF!</definedName>
    <definedName name="minE" localSheetId="4">#REF!</definedName>
    <definedName name="minE" localSheetId="5">#REF!</definedName>
    <definedName name="minE" localSheetId="1">#REF!</definedName>
    <definedName name="minE">#REF!</definedName>
    <definedName name="mr" localSheetId="3">#REF!</definedName>
    <definedName name="mr" localSheetId="4">#REF!</definedName>
    <definedName name="mr" localSheetId="5">#REF!</definedName>
    <definedName name="mr" localSheetId="1">#REF!</definedName>
    <definedName name="mr">#REF!</definedName>
    <definedName name="NEHRĐAJUĆA_BRAVARIJA" localSheetId="3">#REF!</definedName>
    <definedName name="NEHRĐAJUĆA_BRAVARIJA" localSheetId="4">#REF!</definedName>
    <definedName name="NEHRĐAJUĆA_BRAVARIJA" localSheetId="5">#REF!</definedName>
    <definedName name="NEHRĐAJUĆA_BRAVARIJA" localSheetId="1">#REF!</definedName>
    <definedName name="NEHRĐAJUĆA_BRAVARIJA">#REF!</definedName>
    <definedName name="OSTALI_RADOVI" localSheetId="3">#REF!</definedName>
    <definedName name="OSTALI_RADOVI" localSheetId="4">#REF!</definedName>
    <definedName name="OSTALI_RADOVI" localSheetId="5">#REF!</definedName>
    <definedName name="OSTALI_RADOVI" localSheetId="1">#REF!</definedName>
    <definedName name="OSTALI_RADOVI">#REF!</definedName>
    <definedName name="p" localSheetId="3">#REF!</definedName>
    <definedName name="p" localSheetId="4">#REF!</definedName>
    <definedName name="p" localSheetId="5">#REF!</definedName>
    <definedName name="p" localSheetId="1">#REF!</definedName>
    <definedName name="p">#REF!</definedName>
    <definedName name="PILOTI" localSheetId="3">#REF!</definedName>
    <definedName name="PILOTI" localSheetId="4">#REF!</definedName>
    <definedName name="PILOTI" localSheetId="5">#REF!</definedName>
    <definedName name="PILOTI" localSheetId="1">#REF!</definedName>
    <definedName name="PILOTI">#REF!</definedName>
    <definedName name="PODOVI" localSheetId="3">#REF!</definedName>
    <definedName name="PODOVI" localSheetId="4">#REF!</definedName>
    <definedName name="PODOVI" localSheetId="5">#REF!</definedName>
    <definedName name="PODOVI" localSheetId="1">#REF!</definedName>
    <definedName name="PODOVI">#REF!</definedName>
    <definedName name="_xlnm.Print_Area" localSheetId="2">'A - GO (interijer)'!$A$1:$F$316</definedName>
    <definedName name="_xlnm.Print_Area" localSheetId="3">'E - ELEKTRIKA'!$A$1:$F$265</definedName>
    <definedName name="_xlnm.Print_Area" localSheetId="4">'F - STROJARSTVO'!$A$1:$F$262</definedName>
    <definedName name="_xlnm.Print_Area" localSheetId="5">'G - VIK'!$A$1:$F$245</definedName>
    <definedName name="_xlnm.Print_Area" localSheetId="1">'OPĆI UVJETI'!$A$1:$F$835</definedName>
    <definedName name="_xlnm.Print_Area" localSheetId="0">REKAPITULACIJA!$A$1:$F$60</definedName>
    <definedName name="PREGRADNE_STIJENE" localSheetId="3">#REF!</definedName>
    <definedName name="PREGRADNE_STIJENE" localSheetId="4">#REF!</definedName>
    <definedName name="PREGRADNE_STIJENE" localSheetId="5">#REF!</definedName>
    <definedName name="PREGRADNE_STIJENE" localSheetId="1">#REF!</definedName>
    <definedName name="PREGRADNE_STIJENE">#REF!</definedName>
    <definedName name="PROTUPOŽARNA_BRAVARIJA" localSheetId="3">#REF!</definedName>
    <definedName name="PROTUPOŽARNA_BRAVARIJA" localSheetId="4">#REF!</definedName>
    <definedName name="PROTUPOŽARNA_BRAVARIJA" localSheetId="5">#REF!</definedName>
    <definedName name="PROTUPOŽARNA_BRAVARIJA" localSheetId="1">#REF!</definedName>
    <definedName name="PROTUPOŽARNA_BRAVARIJA">#REF!</definedName>
    <definedName name="R_E_K_A_P_I_T_U_L_A_C_I_J_A" localSheetId="3">#REF!</definedName>
    <definedName name="R_E_K_A_P_I_T_U_L_A_C_I_J_A" localSheetId="4">#REF!</definedName>
    <definedName name="R_E_K_A_P_I_T_U_L_A_C_I_J_A" localSheetId="5">#REF!</definedName>
    <definedName name="R_E_K_A_P_I_T_U_L_A_C_I_J_A" localSheetId="1">#REF!</definedName>
    <definedName name="R_E_K_A_P_I_T_U_L_A_C_I_J_A">#REF!</definedName>
    <definedName name="RTG_BRAVARIJA" localSheetId="3">#REF!</definedName>
    <definedName name="RTG_BRAVARIJA" localSheetId="4">#REF!</definedName>
    <definedName name="RTG_BRAVARIJA" localSheetId="5">#REF!</definedName>
    <definedName name="RTG_BRAVARIJA" localSheetId="1">#REF!</definedName>
    <definedName name="RTG_BRAVARIJA">#REF!</definedName>
    <definedName name="RUŠENJA" localSheetId="3">#REF!</definedName>
    <definedName name="RUŠENJA" localSheetId="4">#REF!</definedName>
    <definedName name="RUŠENJA" localSheetId="5">#REF!</definedName>
    <definedName name="RUŠENJA" localSheetId="1">#REF!</definedName>
    <definedName name="RUŠENJA">#REF!</definedName>
    <definedName name="RUŠENJA_I_PRILAGODBE_GRAĐEVINSKIH_ELEMENATA_POSTOJEĆIH_GRAĐEVINA" localSheetId="3">#REF!</definedName>
    <definedName name="RUŠENJA_I_PRILAGODBE_GRAĐEVINSKIH_ELEMENATA_POSTOJEĆIH_GRAĐEVINA" localSheetId="4">#REF!</definedName>
    <definedName name="RUŠENJA_I_PRILAGODBE_GRAĐEVINSKIH_ELEMENATA_POSTOJEĆIH_GRAĐEVINA" localSheetId="5">#REF!</definedName>
    <definedName name="RUŠENJA_I_PRILAGODBE_GRAĐEVINSKIH_ELEMENATA_POSTOJEĆIH_GRAĐEVINA" localSheetId="1">#REF!</definedName>
    <definedName name="RUŠENJA_I_PRILAGODBE_GRAĐEVINSKIH_ELEMENATA_POSTOJEĆIH_GRAĐEVINA">#REF!</definedName>
    <definedName name="s" localSheetId="3">#REF!</definedName>
    <definedName name="s" localSheetId="4">#REF!</definedName>
    <definedName name="s" localSheetId="5">#REF!</definedName>
    <definedName name="s" localSheetId="1">#REF!</definedName>
    <definedName name="s">#REF!</definedName>
    <definedName name="sat" localSheetId="3">#REF!</definedName>
    <definedName name="sat" localSheetId="4">#REF!</definedName>
    <definedName name="sat" localSheetId="5">#REF!</definedName>
    <definedName name="sat" localSheetId="1">#REF!</definedName>
    <definedName name="sat">#REF!</definedName>
    <definedName name="satE" localSheetId="3">#REF!</definedName>
    <definedName name="satE" localSheetId="4">#REF!</definedName>
    <definedName name="satE" localSheetId="5">#REF!</definedName>
    <definedName name="satE" localSheetId="1">#REF!</definedName>
    <definedName name="satE">#REF!</definedName>
    <definedName name="SOBOSLIKARSKI_RADOVI" localSheetId="3">#REF!</definedName>
    <definedName name="SOBOSLIKARSKI_RADOVI" localSheetId="4">#REF!</definedName>
    <definedName name="SOBOSLIKARSKI_RADOVI" localSheetId="5">#REF!</definedName>
    <definedName name="SOBOSLIKARSKI_RADOVI" localSheetId="1">#REF!</definedName>
    <definedName name="SOBOSLIKARSKI_RADOVI">#REF!</definedName>
    <definedName name="SPUŠTENI_STROPOVI" localSheetId="3">#REF!</definedName>
    <definedName name="SPUŠTENI_STROPOVI" localSheetId="4">#REF!</definedName>
    <definedName name="SPUŠTENI_STROPOVI" localSheetId="5">#REF!</definedName>
    <definedName name="SPUŠTENI_STROPOVI" localSheetId="1">#REF!</definedName>
    <definedName name="SPUŠTENI_STROPOVI">#REF!</definedName>
    <definedName name="STOLARSKI_RADOVI" localSheetId="3">#REF!</definedName>
    <definedName name="STOLARSKI_RADOVI" localSheetId="4">#REF!</definedName>
    <definedName name="STOLARSKI_RADOVI" localSheetId="5">#REF!</definedName>
    <definedName name="STOLARSKI_RADOVI" localSheetId="1">#REF!</definedName>
    <definedName name="STOLARSKI_RADOVI">#REF!</definedName>
    <definedName name="u" localSheetId="3">#REF!</definedName>
    <definedName name="u" localSheetId="4">#REF!</definedName>
    <definedName name="u" localSheetId="5">#REF!</definedName>
    <definedName name="u" localSheetId="1">#REF!</definedName>
    <definedName name="u">#REF!</definedName>
    <definedName name="UKLANJANJE_OBJEKATA_I_IZGRADNJA_PRIVREMENE_SAOBRAČAJNICE" localSheetId="3">#REF!</definedName>
    <definedName name="UKLANJANJE_OBJEKATA_I_IZGRADNJA_PRIVREMENE_SAOBRAČAJNICE" localSheetId="4">#REF!</definedName>
    <definedName name="UKLANJANJE_OBJEKATA_I_IZGRADNJA_PRIVREMENE_SAOBRAČAJNICE" localSheetId="5">#REF!</definedName>
    <definedName name="UKLANJANJE_OBJEKATA_I_IZGRADNJA_PRIVREMENE_SAOBRAČAJNICE" localSheetId="1">#REF!</definedName>
    <definedName name="UKLANJANJE_OBJEKATA_I_IZGRADNJA_PRIVREMENE_SAOBRAČAJNICE">#REF!</definedName>
    <definedName name="UNUTARNJA_ALUMINIJSKA__BRAVARIJA" localSheetId="3">#REF!</definedName>
    <definedName name="UNUTARNJA_ALUMINIJSKA__BRAVARIJA" localSheetId="4">#REF!</definedName>
    <definedName name="UNUTARNJA_ALUMINIJSKA__BRAVARIJA" localSheetId="5">#REF!</definedName>
    <definedName name="UNUTARNJA_ALUMINIJSKA__BRAVARIJA" localSheetId="1">#REF!</definedName>
    <definedName name="UNUTARNJA_ALUMINIJSKA__BRAVARIJA">#REF!</definedName>
    <definedName name="UNUTARNJA_ALUMINIJSKA_BRAVARIJA" localSheetId="3">#REF!</definedName>
    <definedName name="UNUTARNJA_ALUMINIJSKA_BRAVARIJA" localSheetId="4">#REF!</definedName>
    <definedName name="UNUTARNJA_ALUMINIJSKA_BRAVARIJA" localSheetId="5">#REF!</definedName>
    <definedName name="UNUTARNJA_ALUMINIJSKA_BRAVARIJA" localSheetId="1">#REF!</definedName>
    <definedName name="UNUTARNJA_ALUMINIJSKA_BRAVARIJA">#REF!</definedName>
    <definedName name="VANJSKA_ALUMINIJSKA__BRAVARIJA" localSheetId="3">#REF!</definedName>
    <definedName name="VANJSKA_ALUMINIJSKA__BRAVARIJA" localSheetId="4">#REF!</definedName>
    <definedName name="VANJSKA_ALUMINIJSKA__BRAVARIJA" localSheetId="5">#REF!</definedName>
    <definedName name="VANJSKA_ALUMINIJSKA__BRAVARIJA" localSheetId="1">#REF!</definedName>
    <definedName name="VANJSKA_ALUMINIJSKA__BRAVARIJA">#REF!</definedName>
    <definedName name="VANJSKA_ALUMINIJSKA_BRAVARIJA" localSheetId="3">#REF!</definedName>
    <definedName name="VANJSKA_ALUMINIJSKA_BRAVARIJA" localSheetId="4">#REF!</definedName>
    <definedName name="VANJSKA_ALUMINIJSKA_BRAVARIJA" localSheetId="5">#REF!</definedName>
    <definedName name="VANJSKA_ALUMINIJSKA_BRAVARIJA" localSheetId="1">#REF!</definedName>
    <definedName name="VANJSKA_ALUMINIJSKA_BRAVARIJA">#REF!</definedName>
    <definedName name="ZEMLJANI_RADOVI" localSheetId="3">#REF!</definedName>
    <definedName name="ZEMLJANI_RADOVI" localSheetId="4">#REF!</definedName>
    <definedName name="ZEMLJANI_RADOVI" localSheetId="5">#REF!</definedName>
    <definedName name="ZEMLJANI_RADOVI" localSheetId="1">#REF!</definedName>
    <definedName name="ZEMLJANI_RADOVI">#REF!</definedName>
    <definedName name="ZIDARSKI_RADOVI" localSheetId="3">#REF!</definedName>
    <definedName name="ZIDARSKI_RADOVI" localSheetId="4">#REF!</definedName>
    <definedName name="ZIDARSKI_RADOVI" localSheetId="5">#REF!</definedName>
    <definedName name="ZIDARSKI_RADOVI" localSheetId="1">#REF!</definedName>
    <definedName name="ZIDARSKI_RADOVI">#REF!</definedName>
  </definedNames>
  <calcPr calcId="181029" iterate="1" iterateCount="100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262" i="27" l="1"/>
  <c r="F255" i="27"/>
  <c r="F254" i="27"/>
  <c r="F253" i="27"/>
  <c r="F251" i="27"/>
  <c r="F250" i="27"/>
  <c r="F249" i="27"/>
  <c r="F248" i="27"/>
  <c r="F247" i="27"/>
  <c r="F246" i="27"/>
  <c r="F245" i="27"/>
  <c r="F244" i="27"/>
  <c r="F243" i="27"/>
  <c r="F242" i="27"/>
  <c r="F241" i="27"/>
  <c r="F240" i="27"/>
  <c r="F239" i="27"/>
  <c r="F233" i="27"/>
  <c r="F232" i="27"/>
  <c r="F231" i="27"/>
  <c r="F230" i="27"/>
  <c r="F228" i="27"/>
  <c r="F226" i="27"/>
  <c r="F223" i="27"/>
  <c r="F222" i="27"/>
  <c r="F221" i="27"/>
  <c r="F220" i="27"/>
  <c r="F219" i="27"/>
  <c r="F218" i="27"/>
  <c r="F215" i="27"/>
  <c r="F213" i="27"/>
  <c r="F209" i="27"/>
  <c r="F206" i="27"/>
  <c r="F205" i="27"/>
  <c r="F203" i="27"/>
  <c r="F201" i="27"/>
  <c r="F199" i="27"/>
  <c r="F192" i="27"/>
  <c r="F190" i="27"/>
  <c r="F188" i="27"/>
  <c r="F186" i="27"/>
  <c r="F185" i="27"/>
  <c r="F184" i="27"/>
  <c r="F177" i="27"/>
  <c r="F171" i="27"/>
  <c r="F169" i="27"/>
  <c r="F167" i="27"/>
  <c r="F165" i="27"/>
  <c r="F163" i="27"/>
  <c r="F161" i="27"/>
  <c r="F160" i="27"/>
  <c r="F159" i="27"/>
  <c r="F158" i="27"/>
  <c r="F157" i="27"/>
  <c r="F156" i="27"/>
  <c r="F155" i="27"/>
  <c r="F154" i="27"/>
  <c r="F153" i="27"/>
  <c r="F152" i="27"/>
  <c r="F151" i="27"/>
  <c r="F150" i="27"/>
  <c r="F149" i="27"/>
  <c r="F148" i="27"/>
  <c r="F147" i="27"/>
  <c r="F146" i="27"/>
  <c r="F145" i="27"/>
  <c r="F143" i="27"/>
  <c r="F139" i="27"/>
  <c r="F137" i="27"/>
  <c r="F135" i="27"/>
  <c r="F133" i="27"/>
  <c r="F130" i="27"/>
  <c r="F129" i="27"/>
  <c r="F128" i="27"/>
  <c r="F127" i="27"/>
  <c r="F126" i="27"/>
  <c r="F125" i="27"/>
  <c r="F123" i="27"/>
  <c r="F122" i="27"/>
  <c r="F121" i="27"/>
  <c r="F120" i="27"/>
  <c r="F119" i="27"/>
  <c r="F118" i="27"/>
  <c r="F117" i="27"/>
  <c r="F115" i="27"/>
  <c r="F114" i="27"/>
  <c r="F113" i="27"/>
  <c r="F112" i="27"/>
  <c r="F111" i="27"/>
  <c r="F110" i="27"/>
  <c r="F109" i="27"/>
  <c r="F108" i="27"/>
  <c r="F107" i="27"/>
  <c r="F106" i="27"/>
  <c r="F105" i="27"/>
  <c r="F104" i="27"/>
  <c r="F103" i="27"/>
  <c r="F102" i="27"/>
  <c r="F101" i="27"/>
  <c r="F100" i="27"/>
  <c r="F99" i="27"/>
  <c r="F96" i="27"/>
  <c r="F94" i="27"/>
  <c r="F75" i="27"/>
  <c r="F73" i="27"/>
  <c r="F65" i="27"/>
  <c r="E54" i="27" l="1"/>
  <c r="F264" i="27"/>
  <c r="F257" i="27"/>
  <c r="E53" i="27" s="1"/>
  <c r="F234" i="27"/>
  <c r="E52" i="27" s="1"/>
  <c r="F194" i="27"/>
  <c r="E51" i="27" s="1"/>
  <c r="F179" i="27"/>
  <c r="E50" i="27" s="1"/>
  <c r="F173" i="27"/>
  <c r="E49" i="27" s="1"/>
  <c r="E56" i="27" l="1"/>
  <c r="E48" i="6" s="1"/>
  <c r="E57" i="27" l="1"/>
  <c r="E58" i="27" s="1"/>
  <c r="F254" i="4"/>
  <c r="F259" i="24"/>
  <c r="F256" i="24"/>
  <c r="F253" i="24"/>
  <c r="F250" i="24"/>
  <c r="F247" i="24"/>
  <c r="F246" i="24"/>
  <c r="F243" i="24"/>
  <c r="F233" i="24"/>
  <c r="F230" i="24"/>
  <c r="F227" i="24"/>
  <c r="F224" i="24"/>
  <c r="F221" i="24"/>
  <c r="F211" i="24"/>
  <c r="F208" i="24"/>
  <c r="F205" i="24"/>
  <c r="F202" i="24"/>
  <c r="F199" i="24"/>
  <c r="F196" i="24"/>
  <c r="F193" i="24"/>
  <c r="F190" i="24"/>
  <c r="F185" i="24"/>
  <c r="F182" i="24"/>
  <c r="F181" i="24"/>
  <c r="F178" i="24"/>
  <c r="F175" i="24"/>
  <c r="F171" i="24"/>
  <c r="F170" i="24"/>
  <c r="F169" i="24"/>
  <c r="F168" i="24"/>
  <c r="F167" i="24"/>
  <c r="F164" i="24"/>
  <c r="F241" i="26"/>
  <c r="F243" i="26" s="1"/>
  <c r="F154" i="24"/>
  <c r="F151" i="24"/>
  <c r="F148" i="24"/>
  <c r="F145" i="24"/>
  <c r="F142" i="24"/>
  <c r="F132" i="24"/>
  <c r="F130" i="24"/>
  <c r="F128" i="24"/>
  <c r="F126" i="24"/>
  <c r="F124" i="24"/>
  <c r="F122" i="24"/>
  <c r="F119" i="24"/>
  <c r="F113" i="24"/>
  <c r="F108" i="24"/>
  <c r="F105" i="24"/>
  <c r="F102" i="24"/>
  <c r="F99" i="24"/>
  <c r="F96" i="24"/>
  <c r="F93" i="24"/>
  <c r="F90" i="24"/>
  <c r="F89" i="24"/>
  <c r="F86" i="24"/>
  <c r="F83" i="24"/>
  <c r="F80" i="24"/>
  <c r="F77" i="24"/>
  <c r="F74" i="24"/>
  <c r="F71" i="24"/>
  <c r="F68" i="24"/>
  <c r="F65" i="24"/>
  <c r="F261" i="24" l="1"/>
  <c r="E53" i="24" s="1"/>
  <c r="F235" i="24"/>
  <c r="E52" i="24" s="1"/>
  <c r="F213" i="24"/>
  <c r="E51" i="24" s="1"/>
  <c r="F156" i="24"/>
  <c r="E50" i="24" s="1"/>
  <c r="F134" i="24"/>
  <c r="F232" i="26" l="1"/>
  <c r="F222" i="26"/>
  <c r="F219" i="26"/>
  <c r="F216" i="26"/>
  <c r="F213" i="26"/>
  <c r="F212" i="26"/>
  <c r="F205" i="26"/>
  <c r="F207" i="26" s="1"/>
  <c r="F195" i="26"/>
  <c r="F192" i="26"/>
  <c r="F189" i="26"/>
  <c r="F186" i="26"/>
  <c r="F183" i="26"/>
  <c r="F171" i="26"/>
  <c r="F169" i="26"/>
  <c r="F155" i="26"/>
  <c r="F152" i="26"/>
  <c r="F150" i="26"/>
  <c r="F149" i="26"/>
  <c r="F148" i="26"/>
  <c r="F147" i="26"/>
  <c r="F136" i="26"/>
  <c r="F133" i="26"/>
  <c r="F130" i="26"/>
  <c r="F127" i="26"/>
  <c r="F124" i="26"/>
  <c r="F123" i="26"/>
  <c r="F120" i="26"/>
  <c r="F119" i="26"/>
  <c r="F116" i="26"/>
  <c r="F115" i="26"/>
  <c r="F107" i="26"/>
  <c r="F106" i="26"/>
  <c r="F105" i="26"/>
  <c r="F104" i="26"/>
  <c r="F94" i="26"/>
  <c r="F91" i="26"/>
  <c r="F88" i="26"/>
  <c r="F85" i="26"/>
  <c r="F82" i="26"/>
  <c r="F70" i="26"/>
  <c r="F72" i="26" s="1"/>
  <c r="E49" i="26" s="1"/>
  <c r="F224" i="26" l="1"/>
  <c r="F173" i="26"/>
  <c r="E51" i="26" s="1"/>
  <c r="F197" i="26"/>
  <c r="F157" i="26"/>
  <c r="F138" i="26"/>
  <c r="F109" i="26"/>
  <c r="F96" i="26"/>
  <c r="F234" i="26"/>
  <c r="F160" i="26" l="1"/>
  <c r="E50" i="26" s="1"/>
  <c r="F245" i="26"/>
  <c r="E52" i="26" s="1"/>
  <c r="E54" i="26" l="1"/>
  <c r="E50" i="6" s="1"/>
  <c r="E49" i="24"/>
  <c r="E55" i="24" s="1"/>
  <c r="E49" i="6" s="1"/>
  <c r="F313" i="4"/>
  <c r="F306" i="4"/>
  <c r="F304" i="4"/>
  <c r="F302" i="4"/>
  <c r="F300" i="4"/>
  <c r="F298" i="4"/>
  <c r="F296" i="4"/>
  <c r="F294" i="4"/>
  <c r="F292" i="4"/>
  <c r="F282" i="4"/>
  <c r="F278" i="4"/>
  <c r="F277" i="4"/>
  <c r="F276" i="4"/>
  <c r="F272" i="4"/>
  <c r="F271" i="4"/>
  <c r="F270" i="4"/>
  <c r="F266" i="4"/>
  <c r="F265" i="4"/>
  <c r="F264" i="4"/>
  <c r="F247" i="4"/>
  <c r="F246" i="4"/>
  <c r="F236" i="4"/>
  <c r="F234" i="4"/>
  <c r="F232" i="4"/>
  <c r="F228" i="4"/>
  <c r="F224" i="4"/>
  <c r="F220" i="4"/>
  <c r="F216" i="4"/>
  <c r="F212" i="4"/>
  <c r="F196" i="4"/>
  <c r="F194" i="4"/>
  <c r="F192" i="4"/>
  <c r="F190" i="4"/>
  <c r="F188" i="4"/>
  <c r="F186" i="4"/>
  <c r="F184" i="4"/>
  <c r="F182" i="4"/>
  <c r="F180" i="4"/>
  <c r="F178" i="4"/>
  <c r="F176" i="4"/>
  <c r="F174" i="4"/>
  <c r="F172" i="4"/>
  <c r="F163" i="4"/>
  <c r="F161" i="4"/>
  <c r="F159" i="4"/>
  <c r="F150" i="4"/>
  <c r="F148" i="4"/>
  <c r="F146" i="4"/>
  <c r="F145" i="4"/>
  <c r="F142" i="4"/>
  <c r="F141" i="4"/>
  <c r="F140" i="4"/>
  <c r="F137" i="4"/>
  <c r="F136" i="4"/>
  <c r="F135" i="4"/>
  <c r="F132" i="4"/>
  <c r="F131" i="4"/>
  <c r="F130" i="4"/>
  <c r="F127" i="4"/>
  <c r="F126" i="4"/>
  <c r="F125" i="4"/>
  <c r="F124" i="4"/>
  <c r="F114" i="4"/>
  <c r="F113" i="4"/>
  <c r="F110" i="4"/>
  <c r="F109" i="4"/>
  <c r="F106" i="4"/>
  <c r="F104" i="4"/>
  <c r="F95" i="4"/>
  <c r="F93" i="4"/>
  <c r="F91" i="4"/>
  <c r="F89" i="4"/>
  <c r="F87" i="4"/>
  <c r="F86" i="4"/>
  <c r="F85" i="4"/>
  <c r="F84" i="4"/>
  <c r="F83" i="4"/>
  <c r="F80" i="4"/>
  <c r="F78" i="4"/>
  <c r="F315" i="4" l="1"/>
  <c r="E63" i="4" s="1"/>
  <c r="F285" i="4"/>
  <c r="E62" i="4" s="1"/>
  <c r="F256" i="4"/>
  <c r="E61" i="4" s="1"/>
  <c r="F238" i="4"/>
  <c r="E60" i="4" s="1"/>
  <c r="F165" i="4"/>
  <c r="E54" i="4" s="1"/>
  <c r="F198" i="4"/>
  <c r="E55" i="4" s="1"/>
  <c r="F152" i="4"/>
  <c r="E53" i="4" s="1"/>
  <c r="F97" i="4"/>
  <c r="E51" i="4" s="1"/>
  <c r="F116" i="4"/>
  <c r="E52" i="4" s="1"/>
  <c r="E56" i="24"/>
  <c r="E55" i="26"/>
  <c r="E56" i="26" s="1"/>
  <c r="E57" i="24" l="1"/>
  <c r="E67" i="4"/>
  <c r="E44" i="6" s="1"/>
  <c r="E53" i="6" s="1"/>
  <c r="E54" i="6" l="1"/>
  <c r="E55" i="6" s="1"/>
  <c r="E68" i="4"/>
  <c r="E69" i="4" s="1"/>
</calcChain>
</file>

<file path=xl/sharedStrings.xml><?xml version="1.0" encoding="utf-8"?>
<sst xmlns="http://schemas.openxmlformats.org/spreadsheetml/2006/main" count="2306" uniqueCount="1359">
  <si>
    <t>kom</t>
  </si>
  <si>
    <t>kg</t>
  </si>
  <si>
    <t>m3</t>
  </si>
  <si>
    <t>m2</t>
  </si>
  <si>
    <t>BETONSKI I ARMIRANO-BETONSKI RADOVI</t>
  </si>
  <si>
    <t>REKAPITULACIJA</t>
  </si>
  <si>
    <t>IZOLATERSKI RADOVI</t>
  </si>
  <si>
    <t xml:space="preserve"> </t>
  </si>
  <si>
    <t>r. br.</t>
  </si>
  <si>
    <t>opis</t>
  </si>
  <si>
    <t>kol.</t>
  </si>
  <si>
    <t>ukupno</t>
  </si>
  <si>
    <t>jedinica</t>
  </si>
  <si>
    <t>jed. cijena</t>
  </si>
  <si>
    <t xml:space="preserve">lokacija: </t>
  </si>
  <si>
    <t>STUDIO NEXAR</t>
  </si>
  <si>
    <t xml:space="preserve">investitor: </t>
  </si>
  <si>
    <t xml:space="preserve">građevina: </t>
  </si>
  <si>
    <t>datum:</t>
  </si>
  <si>
    <r>
      <rPr>
        <i/>
        <sz val="7"/>
        <rFont val="Myriad Pro"/>
        <family val="2"/>
      </rPr>
      <t>tel:</t>
    </r>
    <r>
      <rPr>
        <sz val="8"/>
        <rFont val="Myriad Pro"/>
        <family val="2"/>
      </rPr>
      <t xml:space="preserve"> 042 493 614      </t>
    </r>
    <r>
      <rPr>
        <i/>
        <sz val="7"/>
        <rFont val="Myriad Pro"/>
        <family val="2"/>
      </rPr>
      <t>e-mail:</t>
    </r>
    <r>
      <rPr>
        <sz val="8"/>
        <rFont val="Myriad Pro"/>
        <family val="2"/>
      </rPr>
      <t xml:space="preserve"> studio@nexar.hr</t>
    </r>
  </si>
  <si>
    <t>m'</t>
  </si>
  <si>
    <t>beton</t>
  </si>
  <si>
    <t>oplata</t>
  </si>
  <si>
    <t>UKUPNO S PDV-om</t>
  </si>
  <si>
    <t>d.o.o. Ivanec, Ak. Mirka Maleza 30</t>
  </si>
  <si>
    <t>T.D.</t>
  </si>
  <si>
    <t>faza:</t>
  </si>
  <si>
    <t>projektant:</t>
  </si>
  <si>
    <t>PDV (25%)</t>
  </si>
  <si>
    <t xml:space="preserve">- postavu i skidanje radne skele </t>
  </si>
  <si>
    <t xml:space="preserve">Obračun: </t>
  </si>
  <si>
    <t xml:space="preserve">Jedinična cijena uključuje: </t>
  </si>
  <si>
    <t>PRIPREMNI I ZEMLJANI RADOVI</t>
  </si>
  <si>
    <t>Prije početka radova potrebno je geodetski snimiti teren u prisutnosti nadzornog inženjera i odrediti relativnu visinsku kotu ±00, iskolčiti zgradu te provjeriti da li trase postojećih instalacijskih vodova na gradilištu i u blizini kolidiraju s iskopom ili radnim prostorom potrebne mehanizacije.</t>
  </si>
  <si>
    <t xml:space="preserve">Prije početka zemljanih radova, teren treba očistiti od šiblja i korova ili stabala do 10 cm promjera (ukoliko to smeta postavljanju građevine ili organizaciji gradilišta). Ovi radovi kao i radovi oko razmjeravanja terena i obilježavanja zgrade uračunati su u jedinične cijene. </t>
  </si>
  <si>
    <t>Dužnost je izvođača da utvrdi pravi sastav tla, odnosno njegovu kategoriju i ukoliko odstupa od geotehničkog elaborata i/ili projekta konstrukcije, obavijestiti projektanta i nadzornog inženjera.</t>
  </si>
  <si>
    <t>Planiranje dna širokog iskopa i iskopa za temelje izvesti s točnošću od ±3 cm, što je uključeno u jediničnu cijenu.</t>
  </si>
  <si>
    <t xml:space="preserve">Ukoliko izvođač prilikom iskopa zemlje naiđe na bilo kakve predmete, objekte ili instalacije, dužan je na tom mjestu obustaviti radove i o tome obavijestiti investitora i nadzornog inženjera. </t>
  </si>
  <si>
    <t xml:space="preserve">Iskop temeljnih jama obračunavat će se prema etažama tj. po dubinama od 0 – 2 m, 2 – 4 m, itd. Iskopani materijal treba odlagati na dovoljnom odstojanju od ruba iskopa da ne dođe do zarušavanja. </t>
  </si>
  <si>
    <t>Podupiranja, razupiranja i zaštita iskopa od oborinskih voda prekrivanjem PVC folijama i izvedbom površinske odvodnje kanalima i muljnim crpkama, obuhvaćena su jediničnim cijenama.</t>
  </si>
  <si>
    <t xml:space="preserve">Potrebna građa za podupiranje mora biti pripremljena na gradilištu prije početka iskopa. </t>
  </si>
  <si>
    <t>Ako se iskopane jame oštete, odrone ili zatrpaju nepažnjom ili uslijed nedovoljnog podupiranja, izvođač ih dovodi u ispravno stanje bez posebne naknade.</t>
  </si>
  <si>
    <t>Ukoliko je izvođač otkopao tlo ispod projektom predviđene temeljne ravnine obavezan je bez naknade popuniti tako nastale šupljine betonom C 8/10, do projektirane kote.</t>
  </si>
  <si>
    <t>Zabranjeno je popunjavanje prekopa nasipom šljunka.</t>
  </si>
  <si>
    <t>Količine iskopa, transporta i nasipa zemlje obračunavaju se prema sraslom stanju tla. Ukoliko troškovničkom stavkom nije drugačije navedeno odvoz zemlje uključuje transport na gradsku planirku.</t>
  </si>
  <si>
    <t>Jedinična cijena uključuje:</t>
  </si>
  <si>
    <t>Pripremanje iskopa vrši se u prisustvu nadzornog inženjera. Iskop na određenu dubinu treba završiti neposredno prije početka izvedbe temelja, da se ležajna ploha temelja ne bi raskvasila. Dno iskopa odnosno temelja mora se nalaziti na nosivom tlu bez obzira na projektiranu dubinu temeljenja. Eventualno potrebni dodatni iskopi platiti će se prema stvarnim količinama.</t>
  </si>
  <si>
    <t>Cement za izradu konstrukcija od vidljivog betona treba biti od istog proizvođača, a agregat istog sastava tijekom cijele gradnje da ne bi došlo do promjene boje. Za izradu betona ne smije se upotrijebiti cement koji je na gradilištu bio uskladišten duže od 3 mjeseca, osim ako ispitivanjima nije utvrđeno da u pogledu kvalitete odgovara propisanim uvjetima.</t>
  </si>
  <si>
    <t>Agregat za beton mora biti prirodni šljunak i pijesak ili agregat dobiven drobljenjem kamena. Osnovne karakteristike koje mora zadovoljiti agregat za beton su sljedeće:</t>
  </si>
  <si>
    <t>Armatura izrađena od čelika za armiranje ugrađuje se u ab konstrukciju prema projektu betonske konstrukcije i/ili tehničkoj uputi za ugradnju i uporabu armature, te prema normi HRN ENV 13670-1.</t>
  </si>
  <si>
    <t xml:space="preserve">Armatura prije polaganja mora biti očišćena od hrđe i nečistoće. Postavljenu armaturu prije betoniranja pregledava šef gradilišta i nadzorni inženjer, te statičar po odluci nadzornog inženjera. Ugrađena armatura obračunava se za glatku i rebrastu armaturu: odvojeno do 12 mm promjera i preko 14 mm u kg, a za mreže po kg i po tipu mreže. </t>
  </si>
  <si>
    <t xml:space="preserve">Beton za izvedbu konstrukcija mora se miješati strojnim putem da bi se osigurala homogenost. Ako je temperatura zraka iznad 20°C beton treba ugraditi u roku 30 minuta ili s dodacima produžiti vrijeme do početka vezanja. Beton treba transportirati na način i pod uvjetima koji sprečavaju segregaciju. </t>
  </si>
  <si>
    <t xml:space="preserve">Zemljovlažni beton nabijati, a plastični vibrirati (oplatni i igličasti vibrator). Prekid betoniranja kod specifičnih betonskih i armiranobetonskih konstrukcija može se izvesti samo na onim mjestima na kojima je to predviđeno projektnim elaboratom. U slučaju da dođe do prisilnog prekida betoniranja izvođač radova dužan je poduzeti mjere da takav prekid ne utječe štetno na statičke osobine konstrukcije. </t>
  </si>
  <si>
    <t>Svježi beton mora se tijekom transporta, ugradnje kao i u početnom periodu vezanja nakon ugradnje, zaštititi od svih atmosferskih utjecaja (sunca, mraza, vjetra i drugih nepogoda, kao i od nepredviđenih opterećenja i potresa).</t>
  </si>
  <si>
    <t xml:space="preserve">Svježem betonu ne smije se naknadno dodavati voda. Beton se mora njegovati najmanje 7 dana od dana ugradnje, odnosno dok ugrađeni beton ne postigne barem 70% predviđene čvrstoće. Ako je temperatura okolnog zraka pri ugradnji niža od 5°C onda se beton ne smije ugrađivati osim ako nisu poduzete posebne zaštitne mjere. Završnu površinu ostaviti hrapavu ako opisom stavke nije drugačije propisano. </t>
  </si>
  <si>
    <t xml:space="preserve">U toku ugradnje AB konstrukcije potrebno je uzimati uzorke betona koji se dostavljaju u ovlašteni laboratorij radi atestiranja. Uzorci betona uzeti u tvornici betona nisu relevantni zbog mogućnosti da se naknadnim dodavanjem vode zbog potrebe transporta smanji čvrstoća. </t>
  </si>
  <si>
    <t xml:space="preserve">Minimalna tlačna čvrstoće betona za montažne elemente je C 16/20. Kvaliteta betonskih spojeva mora biti najmanje iste kvalitete kao i betonskih elemenata koji se spajaju. Montažni elementi moraju biti uskladišteni i transportirani tako da se spriječi pretjerano naprezanje ili oštećenje. Svi napukli elementi moraju se odstraniti. Za vrijeme montaže elementi se moraju povezati i poduprijeti. </t>
  </si>
  <si>
    <t xml:space="preserve">Za polumontažne stropove (omnia ploče, fert gredice i ispune, prednapregnute gredice i ispune i sl.) osigurati podupiranje ploča odnosno gredica prema uputama proizvođača. Armaturu, beton tlačne ploče i rebra za krutu izvesti prema statičkom proračunu. </t>
  </si>
  <si>
    <t xml:space="preserve">Skela i oplata moraju imati takvu sigurnost i krutost da bez štetnih deformacija mogu primati opterećenje i utjecaje koji nastaju tijekom izvedbe radova. One moraju biti izvedene tako da se osigura puna sigurnost radnika i sredstava za rad kao i sigurnost prolaznika, prometa, susjednih objekata i okoline. </t>
  </si>
  <si>
    <t xml:space="preserve">Prije betoniranja drvenu oplatu treba dobro očistiti, nakvasiti, a glatku namazati uljem. Isto tako treba provjeriti dimenzije i kvalitetu izrade. Oplata se smije skinuti tek nakon što ugrađeni beton dobije odgovarajuću čvrstoću, po nalogu nadzornog inženjera. Skidanje oplata treba raditi pažljivo da ne bi došlo do oštećenja konstrukcije, a naročito tankih armiranobetonskih elemenata (nadvoja sa zubom, bangera, ograda i sl.). </t>
  </si>
  <si>
    <t xml:space="preserve">       - betona C25/30 (MB 30) ili drugu ukoliko je u pojedinoj stavci tako navedeno,</t>
  </si>
  <si>
    <t xml:space="preserve">      - armaturu RA i MA 500/560, ili drugu ukoliko je u pojedinoj stavci tako navedeno,</t>
  </si>
  <si>
    <t xml:space="preserve">- VNP je oznaka za vodonepropusni beton - izvoditi gdje je naglašeno u opisu stavke </t>
  </si>
  <si>
    <t>- betonske nearmirane podloge poda prizemlja / suterena / podruma izvode se u C16/20 (MB20)</t>
  </si>
  <si>
    <t>- postavljanje, skidanje i čišćenje oplate</t>
  </si>
  <si>
    <t>- oplata je glatka, osim ukoliko stavkom nije drugačije navedeno</t>
  </si>
  <si>
    <t>- postavu i skidanje radne skele</t>
  </si>
  <si>
    <t>- sve posredne i neposredne troškove za rad, materijal, alat i građevinske strojeve</t>
  </si>
  <si>
    <t>- sve transporte</t>
  </si>
  <si>
    <t>- čišćenje tokom rada</t>
  </si>
  <si>
    <t>- odvoz i zbrinjavanje smeća</t>
  </si>
  <si>
    <t>- završno čišćenje prije primopredaje radova</t>
  </si>
  <si>
    <t>- nadoknadu eventualne štete nastale nepažnjom na svojim ili tuđim radovima</t>
  </si>
  <si>
    <t>- usklađenje organizacije rada s operativnim planom</t>
  </si>
  <si>
    <t>- popravak eventualnih oštećenja nakon skidanja oplate (zaglađivanje, brušenje, kitanje...)</t>
  </si>
  <si>
    <t>- kod armirane konstrukcije kvalitetu:</t>
  </si>
  <si>
    <t xml:space="preserve">- konstrukcije se prema veličini presjeka ( tj kompleksnosti izvedbe) dijele na: </t>
  </si>
  <si>
    <t xml:space="preserve">        - male - do 0,12 m3  betona / m'</t>
  </si>
  <si>
    <t xml:space="preserve">        - srednje - do 0,3 m3  betona / m'  </t>
  </si>
  <si>
    <t xml:space="preserve">- armiranobetonske ploče obračunavaju se od ležaja do ležaja tj. u svjetlom rasponu </t>
  </si>
  <si>
    <t>- grede se računaju i preko stupova po dužini</t>
  </si>
  <si>
    <t>- nadvoji se računaju u dužini otvora uključujući naliježući dio</t>
  </si>
  <si>
    <t>- otvori manji od 3m2 se ne odbijaju kod proračuna betona i oplate</t>
  </si>
  <si>
    <t>- otvori veći od 3m3 se odbijaju od betona</t>
  </si>
  <si>
    <t>- kod oplate se odbija oplata lica zida a dodaje oplata rubova</t>
  </si>
  <si>
    <t>- glatku arm. do 12 mm promjera</t>
  </si>
  <si>
    <t>- glatku arm. preko 14mm</t>
  </si>
  <si>
    <t>- za rebrastu arm. do 12 mm</t>
  </si>
  <si>
    <t>- za rebrastu arm. preko 14 mm</t>
  </si>
  <si>
    <t>- za armaturne mreže</t>
  </si>
  <si>
    <t xml:space="preserve">        - velike - više od 0,3 m3  betona / m' ili m2   </t>
  </si>
  <si>
    <t>Opći uvjeti za izvođenje:</t>
  </si>
  <si>
    <t xml:space="preserve">Izvođač će se pridržavati svih važećih zakona i propisa i to: Zakona o prostornom uređenju i gradnji, Zakona o zaštiti na radu, Hrvatskih normi ( HRN ) i Tehničkih propisa. </t>
  </si>
  <si>
    <t>Izvođač će prilikom uvođenja u posao preuzeti nekretninu i obavijestiti nadležne službe o otvaranju gradilišta i početku radova. Od tog trenutka pa do primopredaje zgrade, izvođač je odgovoran za stvari i osobe koje se nalaze unutar gradilišta. Od ulaska na gradilište izvođač je obavezan voditi građevinski dnevnik u kojem bilježi opis radnih procesa i građevinsku knjigu u kojoj bilježi i dokumentira mjerenja, sve faze izvršenog posla prema stavkama troškovnika i projektu.  Izvođač će na gradilištu čuvati Građevnu dozvolu, glavni i izvedbeni projekt i dati ih na uvid ovlaštenim inspekcijskim službama.</t>
  </si>
  <si>
    <t>Sva oštećenja nastala tijekom građenja otklonit će izvođač o svom trošku.</t>
  </si>
  <si>
    <t>Izvođač će, u okviru ugovorene cijene, osigurati gradilište od djelovanja više sile i krađe.</t>
  </si>
  <si>
    <t>Sav rad i materijal vezan uz organizaciju građevinske proizvodnje: ograde, vrata gradilišta, putevi na gradilištu, uredi, blagovaonice, svlačionice, sanitarije gradilišta, spremišta materijala i alata, telefonski, električni, vodovodni i sl. priključci gradilišta kao i cijena korištenja priključaka uključeni su u ugovorenu cijenu.</t>
  </si>
  <si>
    <t xml:space="preserve">Izvođač će čistiti gradilište barem tri puta tokom građenja, a na kraju će izvesti sva fina čišćenja zidova, podova, vrata, prozora, stijena, stakala i dr. što se neće posebno opisivati niti naplaćivati. </t>
  </si>
  <si>
    <t xml:space="preserve">Izvođač će zajedno s nadzornim inženjerom izraditi vremenski plan (terminski plan,gantogram) aktivnosti na gradilištu i njime odrediti dinamiku financiranja, dobave materijala i opreme i sl. </t>
  </si>
  <si>
    <t>Nakon naplate okončane situacije izvođač će predati zgradu investitoru ili po investitoru određenom korisniku.</t>
  </si>
  <si>
    <t>Obračun:</t>
  </si>
  <si>
    <r>
      <rPr>
        <b/>
        <sz val="10"/>
        <rFont val="Myriad Pro"/>
        <family val="2"/>
      </rPr>
      <t>oplate</t>
    </r>
    <r>
      <rPr>
        <sz val="10"/>
        <rFont val="Myriad Pro"/>
        <family val="2"/>
      </rPr>
      <t xml:space="preserve"> - u razvijenoj površini izraženoj u m2  </t>
    </r>
  </si>
  <si>
    <r>
      <rPr>
        <b/>
        <sz val="10"/>
        <rFont val="Myriad Pro"/>
        <family val="2"/>
      </rPr>
      <t>beton</t>
    </r>
    <r>
      <rPr>
        <sz val="10"/>
        <rFont val="Myriad Pro"/>
        <family val="2"/>
      </rPr>
      <t xml:space="preserve"> - volumenski ( prema veličini presjeka konstrukcije) izraženo u m3   </t>
    </r>
  </si>
  <si>
    <r>
      <rPr>
        <b/>
        <sz val="10"/>
        <rFont val="Myriad Pro"/>
        <family val="2"/>
      </rPr>
      <t>polumontažne i spregnute ab ploče</t>
    </r>
    <r>
      <rPr>
        <sz val="10"/>
        <rFont val="Myriad Pro"/>
        <family val="2"/>
      </rPr>
      <t xml:space="preserve"> – u površini izraženoj u m2</t>
    </r>
  </si>
  <si>
    <r>
      <rPr>
        <b/>
        <sz val="10"/>
        <rFont val="Myriad Pro"/>
        <family val="2"/>
      </rPr>
      <t>armiranobetonski prefabricirani elementi</t>
    </r>
    <r>
      <rPr>
        <sz val="10"/>
        <rFont val="Myriad Pro"/>
        <family val="2"/>
      </rPr>
      <t xml:space="preserve"> – po komadima  (kom) </t>
    </r>
  </si>
  <si>
    <t xml:space="preserve">Jedinična cijena uključuje : </t>
  </si>
  <si>
    <t>- tehnološku razradu svih detalja</t>
  </si>
  <si>
    <t xml:space="preserve">- završno čišćenje prije primopredaje radova </t>
  </si>
  <si>
    <t>- nadoknadu  eventualne štete nastale iz nepažnje  na svojim ili tuđim radovima</t>
  </si>
  <si>
    <t xml:space="preserve">Izvođač će pristupiti izvedbi tek nakon što projektant potpisom potvrdi tehnološku razradu svih detalja. </t>
  </si>
  <si>
    <t>- čišćenje tokom rada, odvoz i zbrinjavanje smeća</t>
  </si>
  <si>
    <t>LIMARSKI RADOVI</t>
  </si>
  <si>
    <t>Izvođač je dužan prije početka radova:</t>
  </si>
  <si>
    <t xml:space="preserve">- Tehnički uvjeti za izvođenje limarskih radova  </t>
  </si>
  <si>
    <t xml:space="preserve">- HRN U.N9.052 -Građ.prefabr.elementi: Prozorska limena klupčica, </t>
  </si>
  <si>
    <t xml:space="preserve">- HRN U.N9.054 -Građ.prefabr.elementi: Pokrivanje krovnih ravnina limom </t>
  </si>
  <si>
    <t>- predočiti projektantu detalje izvedbe i savijanja limova</t>
  </si>
  <si>
    <t xml:space="preserve">- tek po odobrenju i nakon ovjere istih od strane projektanta radovi može pristupiti izvedbi radova </t>
  </si>
  <si>
    <t>- provjeriti sve građevinske elemente na koje se pričvršćuje limarija</t>
  </si>
  <si>
    <t xml:space="preserve">- uzimanje mjera na gradilištu  i definiranje ugradbenih dimenzija </t>
  </si>
  <si>
    <t xml:space="preserve">- pripremu podloga  </t>
  </si>
  <si>
    <t xml:space="preserve">- izradu radioničkih nacrta  </t>
  </si>
  <si>
    <t>- sav spojni materijal</t>
  </si>
  <si>
    <t xml:space="preserve">- sve posredne i neposredne troškove za rad, materijal, alat i građevinske strojeve </t>
  </si>
  <si>
    <t xml:space="preserve">- nadoknadu  eventualne štete nastale iz nepažnje  na svojim ili tuđim radovima </t>
  </si>
  <si>
    <t>- žljebovi, cijevi, opšavi i sl. definirani razvijenom širinom lima u dužinama izraženim u</t>
  </si>
  <si>
    <t>- limeni pokrovi u površini izraženoj u</t>
  </si>
  <si>
    <t>- dimnjačke kape i sl. u broju uz detaljan opis i uvid u radionički nacrt</t>
  </si>
  <si>
    <t xml:space="preserve">- tehnološku razradu svih detalja </t>
  </si>
  <si>
    <t xml:space="preserve">HIDROIZOLACIJE </t>
  </si>
  <si>
    <t xml:space="preserve">Podloga za hidroizolaciju mora biti: </t>
  </si>
  <si>
    <t xml:space="preserve">U slučaju požara gasiti pijeskom ili pjenom. Gašenje vodom je opasno zbog prskanja vrelog bitumena. </t>
  </si>
  <si>
    <t xml:space="preserve">Sloj toplinske izolacije između parne brane i hidroizolacije mora biti apsolutno suh u svim fazama izvedbe.  </t>
  </si>
  <si>
    <t xml:space="preserve">- homogena, </t>
  </si>
  <si>
    <t xml:space="preserve">- suha i čvrsta, </t>
  </si>
  <si>
    <t xml:space="preserve">- ravna i bez šupljina na površini </t>
  </si>
  <si>
    <t xml:space="preserve">- slobodna od nafte i masti, prašine i rastresitih ili trošnih čestica </t>
  </si>
  <si>
    <t>- izvedena u projektiranim padovima.</t>
  </si>
  <si>
    <t>- uzimanje mjera na licu mjesta, krojenje i rezanje materijala</t>
  </si>
  <si>
    <t>- priprema podloga</t>
  </si>
  <si>
    <t xml:space="preserve">- postavu i skidanje radne skele sa zaštitnom tkaninom, </t>
  </si>
  <si>
    <t xml:space="preserve">- nadoknadu  eventualne štete nastale iz nepažnje  na svojim ili tuđim radovima  </t>
  </si>
  <si>
    <t xml:space="preserve">- svi preklopi materijala i eventualni otpadni materijal za izvedbu u skladu s pravilima struke </t>
  </si>
  <si>
    <t>- upotreba u svemu u skladu sa odabranim sustavom izolacije.</t>
  </si>
  <si>
    <t xml:space="preserve">- uzimanje mjera na gradilištu </t>
  </si>
  <si>
    <t xml:space="preserve">- izradu radioničkih nacrta (ukoliko se radi o složenijem projektu) </t>
  </si>
  <si>
    <t xml:space="preserve">- ostakljenje (ukoliko je projektom tako predviđeno) </t>
  </si>
  <si>
    <t>- sav okov</t>
  </si>
  <si>
    <t xml:space="preserve">- zaštitne premaze </t>
  </si>
  <si>
    <t>- čišćenje tokom rada s odvozom i zbrinjavanjem smeća</t>
  </si>
  <si>
    <t>- prozori,vrata  i stijene temeljem shematskog nacrta i razrađenog detalja i opisa po broju</t>
  </si>
  <si>
    <t>- iznimno se kod velikih stijena može izraziti površina stijene u</t>
  </si>
  <si>
    <t>- prozorske klupčice  po dužini izraženo u</t>
  </si>
  <si>
    <t>- stepenište po broju (navesti sve dijelove: nastupne i čeone plohe, tetive, i sl.)</t>
  </si>
  <si>
    <t>- ograda po dužini kosih i ravnih dijelova izraženih u</t>
  </si>
  <si>
    <t>Prilikom izvođenja završnih zidarskih radova izvođač se mora pridržavati slijedećih mjera:</t>
  </si>
  <si>
    <t>ugradnje, pripomoć, fasadna skela</t>
  </si>
  <si>
    <t>r.s.</t>
  </si>
  <si>
    <t xml:space="preserve">- čišćenje tokom rada </t>
  </si>
  <si>
    <t xml:space="preserve">- odvoz i zbrinjavanje smeća </t>
  </si>
  <si>
    <t>- fasade po površini pročelja izraženoj u</t>
  </si>
  <si>
    <t>- fasadna skela  po površni u ravnini pročelja izraženo u</t>
  </si>
  <si>
    <t>- zatvaranje reški dužinski u</t>
  </si>
  <si>
    <t>- pripomoć se izračunava u radnim satima</t>
  </si>
  <si>
    <t>SUHOMONTAŽNI RADOVI</t>
  </si>
  <si>
    <t xml:space="preserve">Pri izvođenju suhomontažnih radova pridržavati se slijedećih normi i standarda: </t>
  </si>
  <si>
    <t>gips kartonske ploče - ÖNORM B 2206 / SIST EN 520 / DIN 18181, 18184</t>
  </si>
  <si>
    <t xml:space="preserve">Potrebno se držati uputa proizvođača u pogledu skladištenja materijala, ploča i uvjeta temperature i vlažnosti zraka prostora u kojima će se izvoditi radovi (npr. temperatura od 11 do 35°C i relativna vlažnost do 70 % za gipskartonske radove). </t>
  </si>
  <si>
    <t xml:space="preserve">Ploče treba zaštititi od kondenzne vlage. Prije ugradnje ploče moraju biti na mjestu ugradnje najmanje 24 sata ranije, da bi se prilagodile mikroklimatskim uvjetima prostora.  </t>
  </si>
  <si>
    <t xml:space="preserve">S izvedbom se može započeti tek kad su završeni svi „mokri“ radovi (žbukanja, cementni estrih i sl.) i konstrukcija dovoljno prosušena, a u nakon ugradnje prozora i montaže svih instalacija koje dolaze unutar stropa.  </t>
  </si>
  <si>
    <t xml:space="preserve">Ljeti je potrebno osigurati prozračivanje, a zimi za montažu treba biti uključeno grijanje uz učestalo prozračivanje. Ako se nakon montaže iz nekih razloga grijanje treba isključiti, već montirane ploče treba skinuti i propisno uskladištiti do punog puštanja objekta u funkciju. Montirani strop ili pregradu je potrebno očistiti od eventualnih nečistoća koje su nastale pri izvedbi, ali pri tome treba postupiti po uputstvu proizvođača suhim postupkom ili sa što manje vlage.  </t>
  </si>
  <si>
    <t xml:space="preserve">Ako je pri montaži došlo do manjih oštećenja ploča, moguće ih je posebnim kitom otkloniti, ukoliko su ona veća, potrebno je zamijeniti cijelu ploču, što će upisom u građevinski dnevnik odrediti nadzorni inženjer. </t>
  </si>
  <si>
    <t>Za učvršćenje tereta na GK konstrukcije treba primijeniti specijalna pričvrsna sredstva te se pridržavati uputa o max opterećenju.</t>
  </si>
  <si>
    <t xml:space="preserve">Zahtijevanu vatrootpornost zidova, spuštenih stropova i obloga instalacijskih šahtova izvođač radova dokazuje putem certifikata ovlaštene institucije, koje izdaje proizvođač materijala uz ovjerenu Izjavu od nadzornog inženjera i izvođača radova o propisnoj ugradnji traženih sistema. </t>
  </si>
  <si>
    <t xml:space="preserve">Zahtijevana zračna zvučna zaštita u zgradi dokazuje se mjerenjem na gradilištu. Mjerenje se obračunava posebno.  Fugiranje spojeva između ploča i sredstava za pričvršćivanje izvodi se posebnim elastičnim kitovima u skladu s standardom, odnosno smjernicama proizvođača. U jedinstvenoj cijeni je ukalkulirana površina tehnički neophodne kvalitete (klase K(Q)1, osim ako pojedinom stavkom nije drugačije navedeno). </t>
  </si>
  <si>
    <t xml:space="preserve">Za nastale nekontrolirane raspukline unutar gips kartonskih sistema odgovoran je izvođač bandaža, a za neravnu površinu (vidljiv spoj gips kartonskih ploča) izvođač soboslikarskih radova.  </t>
  </si>
  <si>
    <t xml:space="preserve">Međusobno se bandažiraju samo istovrsni materijali. Bandažiranje između raznovrsnih materijala nije dopušteno. Spojevi dvaju raznovrsnih materijala (npr. beton ili žbuka-GK ploča) izvode se tzv. kontroliranom fugom. </t>
  </si>
  <si>
    <t xml:space="preserve">Izvođač suho montažnih radova koji je pravilno obradio završni rub GK ploča na spoju s drukčijim materijalom nije odgovoran za nekontrolirane raspukline koje će nastati na spoju radi nepravilno izvedenog detalja drugog izvođača. </t>
  </si>
  <si>
    <t xml:space="preserve">Pregradne stijene </t>
  </si>
  <si>
    <t xml:space="preserve">Prekid radova za instalacijske radove nakon polaganja s jedne strane uključeni su u osnovnu cijenu.  Ako nisu navedene visine, u obračun se uzimaju u obzir visine zidova i zidnih obloga do 3.20 m. Za otežani rad iznad 3.20 m visine obračunava se doplata.  Ako drukčije nije navedeno, zidne konstrukcije od metalnih podupirača nisu nosive i ne mogu se premještati.  U jedinstvenu je cijenu potrebno uključiti kruti spoj profila s trakom za brtvljenje sa zidom, stropom i podom.  </t>
  </si>
  <si>
    <t>Spušteni stropovi</t>
  </si>
  <si>
    <t xml:space="preserve">U osnovnu cijenu uključena je radna skela do radne visine 3,20 m. Radna visina mjeri se od gornje razine poda do donje razine primarnog stropa na koji je pričvršćena potkonstrukcija (vješalice) spuštenog stropa. Vodoravne ili okomite ravnine u nagibu do 5% smatraju se kao vodoravne ili okomite, a iznad 5% kao kose. Okomite stropne površine dodaju se površini stropa, a kose se iskazuju zasebno.  Ako drukčije nije navedeno, visina vješanja do 50 cm je uključena u osnovnu cijenu. Visina vješanja mjeri se od donjeg ruba primarnog nosivog stropa do donjeg ruba gotovog obješenog stropa. </t>
  </si>
  <si>
    <t>Zidne obloge</t>
  </si>
  <si>
    <t xml:space="preserve">Potkonstrukcija gips kartonskih sistema od stropnih C profila te zidnih okomitih obloga se izravnim podesivim vješalicama (pričvršćivačima) montira neposredno na nosivu podlogu.  U osnovnu cijenu potkonstrukcije uključena je montaža vodoravnih, kosih ili okomitih obloga kod kojih maksimalni odmak konstrukcije od primarne konstrukcije iznosi 10 cm (mjereno do vanjskog ruba C profila).  </t>
  </si>
  <si>
    <t xml:space="preserve">Elementi izolacije moraju biti dobro zbijeni i povezani sa susjednim konstruktivnim elementima. </t>
  </si>
  <si>
    <r>
      <rPr>
        <b/>
        <sz val="10"/>
        <rFont val="Myriad Pro"/>
        <family val="2"/>
      </rPr>
      <t>Izolacije</t>
    </r>
    <r>
      <rPr>
        <sz val="10"/>
        <rFont val="Myriad Pro"/>
        <family val="2"/>
      </rPr>
      <t xml:space="preserve"> - toplinske, zvučne izolacije i parne brane </t>
    </r>
  </si>
  <si>
    <t xml:space="preserve">Povišeni podovi  </t>
  </si>
  <si>
    <t xml:space="preserve">Potkonstrukcija mora biti trajno pričvršćena u podlogu. Ukoliko je povišeni pod viši od 50 cm potrebno je dodatno stabilizirati potkonstrukciju (sidrenjem u pod ili ubacivanjem horizontalnih ukruta) Ploče treba polagati bez dodatnog pričvršćivanja. Rezane rubove materijala neotpornih na vlagu potrebno je zaštititi od mogućeg prodora vlage. Dozvoljeni razmak između ploča 2 mm, dozvoljeni pomaci fuga u dužnim spojevima do 4 mm. Nije dopušteno nanošenje nivelirajućih masa u svrhu izravnanja površine povišenog poda. Instalacije u povišenom podu moraju biti strukturalno kompatibilne i ne smiju utjecati na umanjenje nosivosti potkonstrukcije poda. </t>
  </si>
  <si>
    <t xml:space="preserve">Obračun:  </t>
  </si>
  <si>
    <t>- pregradne zidove, zidne obloge, stropove i podove (plivajuće i povišene)  površinski izraženo u</t>
  </si>
  <si>
    <t>- izolacije, ispune, nasipavanja podnih konstrukcija  površinski izraženo u</t>
  </si>
  <si>
    <t>- folije, obloge, kaširanja i parne brane površinski izraženo u</t>
  </si>
  <si>
    <t>- špalete otvora mogu se obračunavati na slijedeće načine:</t>
  </si>
  <si>
    <t>- pojedinačne površine otvora i izreza na podu ne oduzimati ako su manji od 0,50 m2</t>
  </si>
  <si>
    <t>- špalete otvora (razmake i udubine do 0.50 m dubine) po dužini izraženo u</t>
  </si>
  <si>
    <t>- slobodne završetke zidova po dužini izraženo u</t>
  </si>
  <si>
    <t>- ugradnja rubnih ili kutnih profila i nestandardnih završnih profila po dužini izraženo u (ne oduzimaju se prekidi u pojedinim dužinama do 1.00 m)</t>
  </si>
  <si>
    <t>- kitanje spojeva akrilnim kitom po dužini izraženo u</t>
  </si>
  <si>
    <t>- pojačanja u nosivoj konstrukciji po dužini izraženo u</t>
  </si>
  <si>
    <t>- ugradnja UA profila za pojačanje (poklopaca, parapeta, vrata...) po dužini izraženo u</t>
  </si>
  <si>
    <t>- izrada stropne kaskade (čeone plohe) s navedenom visinom kaskade po dužini u</t>
  </si>
  <si>
    <t>- izrezi i otvori (svjetla, zvučnici, anemostati, podne utičnice, ventilacija, ventilokonvektori)</t>
  </si>
  <si>
    <t>- revizijski poklopci</t>
  </si>
  <si>
    <t>- posebna tipska pojačanja za sanitarne elemente (WC, umivaonik…)</t>
  </si>
  <si>
    <t>- uzimanje mjera na gradilištu i definiranje ugradbenih dimenzija</t>
  </si>
  <si>
    <t>- sav materijal, dobavu i uskladištenje</t>
  </si>
  <si>
    <t>- sav spojni i pomoćni materijal</t>
  </si>
  <si>
    <t>- primjenu mjera zaštite od požara</t>
  </si>
  <si>
    <t>- troškove zaštite na radu</t>
  </si>
  <si>
    <t>- troškove izdavanja atesta i kontrolna ispitivanja ukoliko su ista tražena pojedinim stavkama</t>
  </si>
  <si>
    <t>- nadoknadu  eventualne štete nastale iz nepažnje na svojim ili tuđim radovima</t>
  </si>
  <si>
    <t xml:space="preserve">- usklađenje organizacije rada s operativnim planom </t>
  </si>
  <si>
    <t>- akustične ploče – DIN 68127</t>
  </si>
  <si>
    <t>- profili i vijci - DIN 18182, 18183</t>
  </si>
  <si>
    <t>- gips za fugiranje - DIN 1168 / ÖNORM B 3377</t>
  </si>
  <si>
    <t xml:space="preserve">- Izolacija - HR EN 13161 (MW – mineralna vuna), 13163 (EPS – ekspandirani polistiren), 13164 (XPS – ekstrudirani polistiren), 13168 (WW – drvena vuna) / ili sukladno projektu zvučne i toplinske zaštite. </t>
  </si>
  <si>
    <t xml:space="preserve">- gips kartonski sistemi - DIN 18 183 i potom smjernice proizvođača </t>
  </si>
  <si>
    <t xml:space="preserve">- zahtijevana klasa vatrootpornosti – po ETAG 003 – europske smjernice za složene pregradne zidove / ili prilog 1, DIN 4102 / ili ÖNORM B 3800 / ili potvrdom ili mišljenjem vještaka autorizirane institucije za ispitivanje </t>
  </si>
  <si>
    <t xml:space="preserve">- zahtijevane vrijednosti zvučne zaštite – po DIN 4109 / ili prilog 1, ÖNORM B 3358-6 / ili izvještajem o ispitivanju ovlaštene autorizirane institucije za ispitivanje </t>
  </si>
  <si>
    <t xml:space="preserve">- za premaze - ÖNORM B 2223 </t>
  </si>
  <si>
    <t xml:space="preserve">- kasetni i lamelni spušteni stropovi - SIST EN 13964 </t>
  </si>
  <si>
    <t xml:space="preserve">- za prosudbu točnosti kutova i ravnosti površine - DIN 18 202 </t>
  </si>
  <si>
    <t>- za povišene podove – DIN EN 12 825</t>
  </si>
  <si>
    <t>- za šuplje podove – DIN EN 13 213</t>
  </si>
  <si>
    <t xml:space="preserve">           - otvori razmaka i udubine iznad 0.50 m dubine-  površinski izraženo u</t>
  </si>
  <si>
    <t xml:space="preserve">           - otvor obrađen špaletom manji od 4,00 m2 i širina špalete manja od 0,20 m  -otvor se ne odbija (špaleta se ne obračunava posebno)</t>
  </si>
  <si>
    <t xml:space="preserve">           - otvor s neobrađenom špaletom površine manje od 2,5 m2  - ne odbijaju se </t>
  </si>
  <si>
    <t xml:space="preserve">           - otvor s neobrađenom špaletom površine veće od 2,5 m2  - odbijaju se</t>
  </si>
  <si>
    <t xml:space="preserve">           - otvor s obrađenom špaletom površine veće od 4,00 m  - otvor se odbija  (špaleta  se obračunava  posebno)</t>
  </si>
  <si>
    <t>- čišćenje terena po površini izraženoj u</t>
  </si>
  <si>
    <t>- uklanjanje stabala po komadu</t>
  </si>
  <si>
    <t>- odstranjivanje grmlja i ostalih prepreka po površini izraženoj u</t>
  </si>
  <si>
    <t>- iskopani materijal po volumenu izraženo u</t>
  </si>
  <si>
    <t>- nasipavanje materijala po volumenu izraženo u</t>
  </si>
  <si>
    <t>- transport materijala po volumenu izraženo u</t>
  </si>
  <si>
    <t xml:space="preserve">- Sav rad za iskop (ručni ili strojni) </t>
  </si>
  <si>
    <t xml:space="preserve">- Potrebne razupore, podupore (osiguranje od urušavanja) </t>
  </si>
  <si>
    <t xml:space="preserve">- Sva potrebna planiranja (do točnosti ±3 cm), niveliranje i nabijanja površina </t>
  </si>
  <si>
    <t>- Crpljenje površinske (i)ili procjedne vode</t>
  </si>
  <si>
    <t>- Utovar u kamion, prevoz na gradilišnu deponiju i istovar zemlje.</t>
  </si>
  <si>
    <t>- Održavanje deponija.</t>
  </si>
  <si>
    <t>- Sve skele i prometne površine, ograde, zaštite prolaza i građevinskih jama u svezi pravila zaštite na radu te sve mjere zaštite na radu.</t>
  </si>
  <si>
    <t>- Održavanje čistoće na vanjskim putevima kroz koje prolazi transport sa i na gradilište.</t>
  </si>
  <si>
    <t>- Sva osiguranja gradilišta i građevine.</t>
  </si>
  <si>
    <t>- granulametrijski sastav mora osigurati povoljnu ugradljivost i kompaktnost betona. Izvođač radova dužan je na gradilištu ispitati količinu vrlo finih čestica agregata kao i granulometrijski sastav te</t>
  </si>
  <si>
    <t>- maksimalna dimenzija zrna agregata (D) ograničena je na 1/3 dimenzije elemenata koji se betoniraju ili ne veća od najmanjeg razmaka šipki armature u vodoravnom redu. Za pripremu betona može se upotrijebiti samo agregat za koji je atestom potvrđeno da ima svojstva prema Tehničkim propisima za betonske konstrukcije.</t>
  </si>
  <si>
    <t xml:space="preserve">- ne smije sadržavati organske sastojke niti druge primjese štetne za beton i armaturu. </t>
  </si>
  <si>
    <r>
      <rPr>
        <b/>
        <sz val="10"/>
        <rFont val="Myriad Pro"/>
        <family val="2"/>
      </rPr>
      <t>armatura</t>
    </r>
    <r>
      <rPr>
        <sz val="10"/>
        <rFont val="Myriad Pro"/>
        <family val="2"/>
      </rPr>
      <t xml:space="preserve"> - po težini izraženoj u </t>
    </r>
    <r>
      <rPr>
        <b/>
        <sz val="10"/>
        <rFont val="Myriad Pro"/>
        <family val="2"/>
      </rPr>
      <t>kg</t>
    </r>
    <r>
      <rPr>
        <sz val="10"/>
        <rFont val="Myriad Pro"/>
        <family val="2"/>
      </rPr>
      <t>, zasebno za:</t>
    </r>
  </si>
  <si>
    <t>Zdenka Šarolić, dipl. ing. arh.</t>
  </si>
  <si>
    <t>Grafički dio (nacrti), tekstualni dio (opći i tehnički), Projekt racionalne uporabe energije i toplinske zaštite zgrade, kao i Program kontrole i osiguranja kvalitete dijelovi su  glavnog projekta, koji zajedno s pripadajućim troškovnikom čine cjelinu projekta.</t>
  </si>
  <si>
    <t xml:space="preserve"> Izvođač je dužan proučiti sve navedene dijelove projekta, te u slučaju nejasnoća tražiti objašnjenja od projektanta, odnosno iznijeti svoje primjedbe. Prije početka radova i izrade ponude izvođač je obavezan pregledati kompletnu projektnu dokumentaciju. Nepoznavanje grafičkog dijela projekta i tehničkog opisa neće se prihvatiti kao razlog za povišenje jediničnih cijena ili graške u izvedbi.</t>
  </si>
  <si>
    <t>Izvođač će ugraditi projektom predviđen i prema hrvatskim normama atestiran materijal. Sve radove izvesti će od kvalitetnog materijala prema opisu, ali sve u okviru ponuđene jedinične cijene. Svi nekvalitetni radovi imaju se otkloniti i zamijeniti ispravnima, bez bilo kakve odštete od strane investitora.</t>
  </si>
  <si>
    <t>Izvođač je u okviru ugovorene cijene dužan izvršiti koordinaciju radova svih kooperanata tako da omogući kontinuirano odvijanje posla i zaštitu već izvedenih radova. Opći uvjeti se odnose i na radove kooperanata, te je zbog toga potrebno da izvođač ugovara radove sa kooperantima u smislu ovih općih uvjeta.</t>
  </si>
  <si>
    <r>
      <t>Jedinične cijene trebaju uključivati: materijalne troškove, tj. nabavnu cijenu materijala uvećanu za visinu cijene transporta (utovar, prijevoz, istovar i skladištenje na gradilištu). Skladištenje treba provesti na način da materijal bude osiguran od vlaženja i lomova, jer samo neoštećen i kvalitetan materijal smije biti ugrađen. Rad obuhvaća, osim onog opisanog u troškovniku, još i prijenose, prijevoze, dizanje, utovar i istovar materijala, zaštićivanje od štetnih atmosferskih utjecaja, sve pomoćne radove kao: sakupljanje rasutog materijala, održavanje čistoće gradilišta, čišćenje zgrade za vrijeme i nakon gradnje i sl. Skele, podupore, razupore također treba predvidjeti u cijeni. Skele moraju biti izvedene u skladu sa propisima. U cijenu treba uključiti i ispitivanja materijala i sve troškove u vezi sa dobavljanjem potrebnih atesta.</t>
    </r>
    <r>
      <rPr>
        <b/>
        <sz val="10"/>
        <rFont val="Calibri"/>
        <family val="2"/>
      </rPr>
      <t>U jedinične cijene moraju biti obuhvaćeni svi troškovi potrebni za kompletno dovršenje predviđnog rada, ponuđena cijena je konačna.</t>
    </r>
  </si>
  <si>
    <t>Izvođač će prema projektom određenom planu ispitivanja materijala, kontrolirati ugrađeni konstruktivni materijal. Isto tako, provest će sve preglede ispitivanja ugradnji zahtjevanih projektom, troškovničkom stavkom ili od strane nadzornog inženjera bez posebne naknade.</t>
  </si>
  <si>
    <t>Za instalacijske sustave izvođač će, osim atesta o kvaliteti ugrađenih materijala, dati i ateste za instalacijske sustave. Izvođač će naročitu pažnju posvetiti usklađenju građevinskih i instalaterskih nacrta i radova. Ukoliko ustanovi razlike u mjerama, nedostatke ili neusklađenost dužan je o tome pravovremeno obavijestiti nadzornog inženjera.</t>
  </si>
  <si>
    <t>Obračun i naplata vrši se prema stvarno izvedenim radovima i količinama.</t>
  </si>
  <si>
    <t xml:space="preserve">Prilikom izvedbe radova potrebno je držati se odredbi Zakona o zaštiti na radu (NN 71/14, 118/14, 94/18, 96/18.) </t>
  </si>
  <si>
    <t>OBJEDINJENI TROŠKOVNIK SVIH RADOVA</t>
  </si>
  <si>
    <t>glavni projektant:</t>
  </si>
  <si>
    <t>Pridržavati se slijedećih normi:</t>
  </si>
  <si>
    <t xml:space="preserve">- konstrukcijski čelik HRN C.BO.500, </t>
  </si>
  <si>
    <t>- korisna opterećenja stambenih i javnih zgrada HRN U.C7.121,</t>
  </si>
  <si>
    <t>- korisna optrećenja strojeva u proizvodnim pogonima i skladištima HRN U.C7.122,</t>
  </si>
  <si>
    <t xml:space="preserve">- vlastita težina konstrukcija i konstrukcijskih elemenata HRN U.C7.123, </t>
  </si>
  <si>
    <t xml:space="preserve">- zavarene nosive čelične konstrukcije HRN U.E7.150, </t>
  </si>
  <si>
    <t xml:space="preserve">- centrično pritisnuti štapovi konstantnog, jednolikog presjeka HRN U.E7.081, </t>
  </si>
  <si>
    <t>- određivanje dužine izvijanja štapova HRN U.E7.086,</t>
  </si>
  <si>
    <t xml:space="preserve">- određivanje dužine izvijanja štapova HRN U.E7.086, </t>
  </si>
  <si>
    <t xml:space="preserve">- centrično pritisnuti štapovi konstantnog višedjelnog presjeka HRN U.E7.091, </t>
  </si>
  <si>
    <t>- štapovi izloženi pritisku i savijanju HRN U.E7.096,</t>
  </si>
  <si>
    <t xml:space="preserve">- bočno izvijanje nosača HRN U.E7.101, </t>
  </si>
  <si>
    <t>- stabilnost okvirnih nosača HRN U.E7.111,</t>
  </si>
  <si>
    <t xml:space="preserve">- proračun izbočavanja limova HRN U.E7.121, </t>
  </si>
  <si>
    <t>- ležišta i zblobovi nosivih čeličnih konstrukcija HRN U.E7.131,</t>
  </si>
  <si>
    <t xml:space="preserve">- spojevi s vijcima visoke klase čvrstoće kod nosivih čeličnih konstrukcija HRN U.E7.140, </t>
  </si>
  <si>
    <t xml:space="preserve">- nosive čelične konstrukcije spojene zakovicama i vijcima HRN U.E7.145, </t>
  </si>
  <si>
    <t>- zavarene nosive čelične konstrukcije HRN U.E7.150,</t>
  </si>
  <si>
    <t xml:space="preserve">- osnove projektiranja i djelovanja na konstrukcije - 2-3. dio: Djelovanja na konstrukcije -- Opterećenje snijegom HRN ENV 1991-2-3:2005 Eurokod 1, </t>
  </si>
  <si>
    <t>- toplo valjani proizvodi od konstrukcijskih čelika -- 1. dio: Opći tehnički uvjeti isporuke HRN EN 10025- 1:2006.</t>
  </si>
  <si>
    <t xml:space="preserve">Cijenom moraju biti obuhvaćeni svi troškovi vezani na nabavu i izradu (u skladu s projektnom dokumentacijom) kao i svi ostali potrebni (direktni i indirektni) radovi, postupci i materijali neophodni za ispravnu izvedbu i montažu konstrukcije. Tehničkom dokumentacijom – nacrtima i statičkim proračunom predviđena je vrsta i kvaliteta materijala za izradu konstrukcije i veznih sredstava što izvoditelj mora strogo poštovati. Izvođač radova (izrada konstrukcije i montaža) dužan je prije početka radova na izradi  (montaži) predočiti nadzornom inženjeru: </t>
  </si>
  <si>
    <t xml:space="preserve">- planove slijeda zavarivanja s točnim odredbama u pogledu rasporeda i redoslijeda svakog pojedinog vara, </t>
  </si>
  <si>
    <t xml:space="preserve">- plan montaže konstrukcije s detaljno razrađenim načinom i slijedom montaže, </t>
  </si>
  <si>
    <t xml:space="preserve">- plan montaže mora biti prihvaćen i ovjeren od strane projektanta. </t>
  </si>
  <si>
    <t xml:space="preserve">- ateste materijala namijenjenih izradi konstrukcije, </t>
  </si>
  <si>
    <t xml:space="preserve">- ateste za spojni materijal (vijci i elektrode za zavarivanje), </t>
  </si>
  <si>
    <t xml:space="preserve">- ateste zavarivača koji su radili na izradi čelične konstrukcije, vremenski obnovljene prema propisima. </t>
  </si>
  <si>
    <t xml:space="preserve">Osim navedenog izvođač mora imati: </t>
  </si>
  <si>
    <t xml:space="preserve">- brojeve atesta materijala (osnovnog i spojnog) iz kojeg je  svaka pojedina pozicija izrađena </t>
  </si>
  <si>
    <t xml:space="preserve">- oznake varova s brojem atesta elektroda i oznakom zavarivača koji je to zavario. </t>
  </si>
  <si>
    <t xml:space="preserve">Izvođač radova mora dati projekt tehnologije zavarivanja, imajući u vidu raspoloživu opremu i debljine elemenata koji se spajaju, a kao rezultat se moraju pojaviti spojevi čija mehanička svojstva nisu slabija od osnovnog materijala. Naročitu pozornost potrebno je obratiti na žilavost, te na koncentraciju napona uslijed zavarivanja, koji se moraju svesti na neznatne veličine. Tehnološki postupak je dio tehničke dokumentacije i prije početka radioničkih radova mora imati suglasnost projektanta i nadzornog inženjera. </t>
  </si>
  <si>
    <r>
      <t>Kod zavarivačkih radova potrebno je osigurati stalnu kontrolu prije, u toku i nakon izvedenih radova. Površine za zavarivanje moraju biti kvalitetno pripremljene, bez masnoća, hrđe i drugih prljavština. Poslije izvedenih zavarivačkih radova potrebno je obaviti dimenzionalnu i vizualnu kontrolu te ostale kontrole. Prilikom izvođenja zavarivačkih radova potrebno je voditi računa da elementi konstrukcije nakon hlađenja ne poprime neželjeni deformirani oblik. Ne dopušta se zavarivanje na temperaturi nižoj od 0</t>
    </r>
    <r>
      <rPr>
        <sz val="10"/>
        <rFont val="Calibri"/>
        <family val="2"/>
        <charset val="238"/>
      </rPr>
      <t>°</t>
    </r>
    <r>
      <rPr>
        <sz val="10"/>
        <rFont val="Myriad Pro"/>
        <family val="2"/>
      </rPr>
      <t xml:space="preserve"> C. Za radove koji nakon potpunog sklapanja konstrukcije neće biti vidljivi, potrebno je napisati zapisnik o preuzimanju u trenutku dostupnosti pregledavnju svih dijelova konstrukcije. </t>
    </r>
  </si>
  <si>
    <t>Poslije završenih radioničkih radova vrši se geometrijska i ostale dogovorene kontrole, te po potrebi izvršiti probno sklapanje, o čemu je nadzorni inženjer dužan voditi zapisnik i ovjeriti ga.</t>
  </si>
  <si>
    <t xml:space="preserve">Pri otpremi na gradilište izvođač je dužan ispitati mogućnost transporta s obzirom na gabarite sklopova, kako se konstrukcija ili njeni dijelovi ne bi deformirali prilikom transporta.  </t>
  </si>
  <si>
    <t xml:space="preserve">Skladištenje mora biti tako pripremljeno da konstrukcija ne leži na tlu, već na drvenoj grednoj podlozi i da osigurava jednostavan pristup kod pronalaženja pozicija, njihova dizanja i transporta do mjesta ugradnje. </t>
  </si>
  <si>
    <t xml:space="preserve">Sve montirane čelične konstrukcije moraju biti uzemljene u skladu sa odgovarajućim dijelom projekta elektroinstalacija. Radovi u vezi uzemljenja obuhvaćeni su troškovnikom u sklopu odgovarajućeg dijela projekta elektroinstalacija. </t>
  </si>
  <si>
    <t>Jedinična cijena uključuje :</t>
  </si>
  <si>
    <t xml:space="preserve">- uzimanje mjera na gradilištu  i definiranje ugradbenih dimenzija. </t>
  </si>
  <si>
    <t xml:space="preserve">- tehnološku razradu svih detalja s razradom  načina spajanja, zaštite od korozije, zaštite od požara, </t>
  </si>
  <si>
    <t xml:space="preserve">- izradu radioničkih nacrta </t>
  </si>
  <si>
    <t>- sav spojni materijal, sidrene ploče, mort za podlijevanje ležaja</t>
  </si>
  <si>
    <t>- zaštitu  od korozije epoksidnim  ili poliuretanskim premazom – osim na nalijegajućim plohama spregnutih konstrukcija</t>
  </si>
  <si>
    <t>- zaštitu od požara ako je predviđena projektom</t>
  </si>
  <si>
    <t>- projekt montaže konstrukcije koji treba riješiti</t>
  </si>
  <si>
    <t xml:space="preserve">         - kontrolu kvalitete ležajeva konstrukcije koji se ugrađuju u beton</t>
  </si>
  <si>
    <t xml:space="preserve">         - način postave i stabilnost skele (projekt skele)</t>
  </si>
  <si>
    <t xml:space="preserve">         - stabilnost konstrukcije tijekom montaže i ev demontažne potpore i zatege</t>
  </si>
  <si>
    <t xml:space="preserve">         - način transporta  ( usklađenje težine montažnih  elemenata konstrukcije s  nosivošću dizalica i ostalih sredstava transporta)</t>
  </si>
  <si>
    <t>- plan kontrole geometrijske točnosti izvedbe u svim fazama montaže (geodetska kontrola)</t>
  </si>
  <si>
    <t>- nosivosti spojeva zavarivanjem izvedenih na gradilištu,</t>
  </si>
  <si>
    <t xml:space="preserve">- plan zavarivanja s planom kontrole varova </t>
  </si>
  <si>
    <t>- striktnu primjenu mjera zaštite od požara tokom rada</t>
  </si>
  <si>
    <t>Izvođač će pristupiti izvedbi tek nakon što su  nadzorni inženjer i projektant potpisom potvrdili radioničke nacrte  i tehnološku razradu svih detalja.</t>
  </si>
  <si>
    <t>Obračun :</t>
  </si>
  <si>
    <t>- za sve metalne konstrukcije po težini izraženoj u</t>
  </si>
  <si>
    <t>- izuzetno -  stope stupova, ležajne pločice i slično, ako su detaljno opisane, mogu biti obračunate i po</t>
  </si>
  <si>
    <t>ČELIČNE KONSTRUKCIJE</t>
  </si>
  <si>
    <t>GRAD IVANEC, Trg hrvatskih ivanovaca 9B, Ivanec</t>
  </si>
  <si>
    <t>OPĆI UVJETI ZA IZVOĐENJE</t>
  </si>
  <si>
    <t>Z.O.P.</t>
  </si>
  <si>
    <t>Marko Friščić, mag .ing. arh.</t>
  </si>
  <si>
    <t>suradnici:</t>
  </si>
  <si>
    <t>SKATE PARK UKUPNO</t>
  </si>
  <si>
    <t>A</t>
  </si>
  <si>
    <t>B</t>
  </si>
  <si>
    <t>A1</t>
  </si>
  <si>
    <t>A2</t>
  </si>
  <si>
    <t>A3</t>
  </si>
  <si>
    <t>A4</t>
  </si>
  <si>
    <t>C</t>
  </si>
  <si>
    <t>D</t>
  </si>
  <si>
    <t>E</t>
  </si>
  <si>
    <t>F</t>
  </si>
  <si>
    <t>G</t>
  </si>
  <si>
    <r>
      <t>UKUPNO</t>
    </r>
    <r>
      <rPr>
        <sz val="10"/>
        <rFont val="Myriad Pro"/>
        <family val="2"/>
      </rPr>
      <t xml:space="preserve"> (A-H)</t>
    </r>
    <r>
      <rPr>
        <b/>
        <sz val="10"/>
        <rFont val="Myriad Pro"/>
        <family val="2"/>
      </rPr>
      <t xml:space="preserve"> s PDV-OM</t>
    </r>
  </si>
  <si>
    <t>OPREMANJE</t>
  </si>
  <si>
    <t>Mario Herak, struč. spec. ing. aedif.</t>
  </si>
  <si>
    <t>Nenad Novak, dipl. ing. el.</t>
  </si>
  <si>
    <r>
      <t xml:space="preserve">GRAĐEVINSKO-OBRTNIČKI RADOVI </t>
    </r>
    <r>
      <rPr>
        <sz val="10"/>
        <rFont val="Myriad Pro"/>
        <family val="2"/>
      </rPr>
      <t>(interijer)</t>
    </r>
  </si>
  <si>
    <t>STROJARSKE INSTALACIJE</t>
  </si>
  <si>
    <t>ELEKTROTEHNIČKE INSTALACIJE</t>
  </si>
  <si>
    <t>INSTALACIJE VODE I ODVODNJE</t>
  </si>
  <si>
    <t>izvedbeni projekt</t>
  </si>
  <si>
    <t>rujan 2019.</t>
  </si>
  <si>
    <t>Rekonstrukcija zgrade bivšeg 'Retra' u prostor</t>
  </si>
  <si>
    <t xml:space="preserve"> za gradske udruge</t>
  </si>
  <si>
    <r>
      <rPr>
        <i/>
        <sz val="7"/>
        <rFont val="Myriad Pro"/>
        <family val="2"/>
      </rPr>
      <t xml:space="preserve">ZOP: </t>
    </r>
    <r>
      <rPr>
        <b/>
        <sz val="8"/>
        <rFont val="Myriad Pro"/>
        <family val="2"/>
      </rPr>
      <t>350-IV</t>
    </r>
  </si>
  <si>
    <t>350-IV</t>
  </si>
  <si>
    <t>k.č. 340/1, k.o. Ivanec</t>
  </si>
  <si>
    <t>za gradske udruge</t>
  </si>
  <si>
    <t>u prostor za gradske udruge</t>
  </si>
  <si>
    <t xml:space="preserve">Rekonstrukcija zgrade bivšeg 'Retra' u prostor za </t>
  </si>
  <si>
    <t>gradske udruge</t>
  </si>
  <si>
    <r>
      <rPr>
        <i/>
        <sz val="7"/>
        <rFont val="Myriad Pro"/>
        <family val="2"/>
      </rPr>
      <t>glavni projektant:</t>
    </r>
    <r>
      <rPr>
        <sz val="8"/>
        <rFont val="Myriad Pro"/>
        <family val="2"/>
      </rPr>
      <t xml:space="preserve"> Zdenka Šarolić dipl. ing. arh.</t>
    </r>
  </si>
  <si>
    <r>
      <rPr>
        <i/>
        <sz val="7"/>
        <rFont val="Myriad Pro"/>
        <family val="2"/>
      </rPr>
      <t>ured Split</t>
    </r>
    <r>
      <rPr>
        <sz val="7"/>
        <rFont val="Myriad Pro"/>
        <family val="2"/>
      </rPr>
      <t>:</t>
    </r>
    <r>
      <rPr>
        <sz val="8"/>
        <rFont val="Myriad Pro"/>
        <family val="2"/>
      </rPr>
      <t xml:space="preserve"> Put Firula 51/2</t>
    </r>
  </si>
  <si>
    <t>GRAĐEVINSKO - OBRTNIČKI RADOVI</t>
  </si>
  <si>
    <t>INTERIJER</t>
  </si>
  <si>
    <t>08214/19</t>
  </si>
  <si>
    <r>
      <t xml:space="preserve">TD: </t>
    </r>
    <r>
      <rPr>
        <b/>
        <sz val="8"/>
        <rFont val="Myriad Pro"/>
        <family val="2"/>
      </rPr>
      <t>08214/19</t>
    </r>
  </si>
  <si>
    <t>Zoran Bahunek, dipl. ing. stroj.</t>
  </si>
  <si>
    <r>
      <rPr>
        <i/>
        <sz val="7"/>
        <rFont val="Myriad Pro"/>
        <family val="2"/>
      </rPr>
      <t xml:space="preserve">ZOP: </t>
    </r>
    <r>
      <rPr>
        <b/>
        <sz val="8"/>
        <rFont val="Myriad Pro"/>
        <family val="2"/>
      </rPr>
      <t>350.1-IV</t>
    </r>
  </si>
  <si>
    <r>
      <rPr>
        <i/>
        <sz val="7"/>
        <rFont val="Myriad Pro"/>
        <family val="2"/>
      </rPr>
      <t xml:space="preserve">TD: </t>
    </r>
    <r>
      <rPr>
        <b/>
        <sz val="8"/>
        <rFont val="Myriad Pro"/>
        <family val="2"/>
      </rPr>
      <t>350.1-IV-A</t>
    </r>
  </si>
  <si>
    <t>350.1-IV</t>
  </si>
  <si>
    <t>350.1-IV-A</t>
  </si>
  <si>
    <t>STOLARIJA I BRAVARIJA</t>
  </si>
  <si>
    <t>GRAĐEVINSKI RADOVI</t>
  </si>
  <si>
    <t>RUŠENJA I DEMONTAŽE</t>
  </si>
  <si>
    <t xml:space="preserve">Uklanjanju (rušenju) građevine će se pristupiti kada se izvrše sve pripreme, sva potrebna </t>
  </si>
  <si>
    <t xml:space="preserve">rasterećenja i potrebna osiguranja.  Izvoditi prema projektu rušenja i demontaže i uz poštivanje </t>
  </si>
  <si>
    <t>svih pravila zaštite na radu u građevinarstvu.</t>
  </si>
  <si>
    <t xml:space="preserve">Prije nuđenja obavezno obaviti uvid na licu mjesta. </t>
  </si>
  <si>
    <t xml:space="preserve">- sve posredne i neposredne troškove za materijal, rad, transporte, alat, građevinske strojeve </t>
  </si>
  <si>
    <t>- čišćenje gradilišta tokom i nakon izvedbe</t>
  </si>
  <si>
    <t>- nadoknadu za eventualne štete nastale iz nepažnje</t>
  </si>
  <si>
    <t>- striktnu primjenu mjera zaštite na radu u građevinarstvu</t>
  </si>
  <si>
    <t>- nosivi i pregradni zidovi (kamen, beton, opeka....) po volumenu izraženo u</t>
  </si>
  <si>
    <t>- demontaže prozora i vrata po komadu ili po veličini otvora</t>
  </si>
  <si>
    <t>- odvoz materijala u rastresitom stanju po volumenu izraženo u</t>
  </si>
  <si>
    <t>UKUPNO:</t>
  </si>
  <si>
    <t>ZEMLJANI RADOVI</t>
  </si>
  <si>
    <t xml:space="preserve">Prilikom izvedbe radova potrebno je držati se odredbi Zakona o zaštiti na radu </t>
  </si>
  <si>
    <t>(NN 71/14, 118/14, 154/14) i Pravilnika o zaštiti na radu u građevinarstvu (Sl.list SFRJ 42/68, 45/68).</t>
  </si>
  <si>
    <t xml:space="preserve">Prije početka zemljanih radova, teren treba očistiti od šiblja i korova ili stabala do 10 cm promjera </t>
  </si>
  <si>
    <t xml:space="preserve">(ukoliko to smeta postavljanju građevine ili organizaciji gradilišta). Ovi radovi kao i radovi oko </t>
  </si>
  <si>
    <t xml:space="preserve">razmjeravanja terena i obilježavanja zgrade uračunati su u jedinične cijene. </t>
  </si>
  <si>
    <t xml:space="preserve">Ukoliko izvođač prilikom iskopa zemlje naiđe na bilo kakve predmete, objekte ili instalacije, dužan </t>
  </si>
  <si>
    <t xml:space="preserve">je na tom mjestu obustaviti radove i o tome obavijestiti investitora i nadzornog inženjera. </t>
  </si>
  <si>
    <t xml:space="preserve">Podupiranja, razupiranja i zaštita iskopa od oborinskih voda prekrivanjem PVC folijama i izvedbom </t>
  </si>
  <si>
    <t>površinske odvodnje kanalima i muljnim crpkama, obuhvaćena su jediničnim cijenama.</t>
  </si>
  <si>
    <t xml:space="preserve">Ako se iskopane jame oštete, odrone ili zatrpaju nepažnjom ili uslijed nedovoljnog podupiranja, </t>
  </si>
  <si>
    <t>izvođač ih dovodi u ispravno stanje bez posebne naknade.</t>
  </si>
  <si>
    <t xml:space="preserve">Količine iskopa, transporta i nasipa zemlje obračunavaju se prema sraslom stanju tla. Ukoliko </t>
  </si>
  <si>
    <t>troškovničkom stavkom nije drugačije navedeno odvoz zemlje uključuje transport na gradsku planirku.</t>
  </si>
  <si>
    <t>šljunak</t>
  </si>
  <si>
    <t>geotekstil</t>
  </si>
  <si>
    <t>ZAVRŠNI ZIDARSKI I FASADERSKI RADOVI</t>
  </si>
  <si>
    <t>Izvoditi prema Tehničkom propisu za građevinske konstrukcije (NN 17/17), Tehničkom propisu o</t>
  </si>
  <si>
    <t xml:space="preserve"> racionalnoj uporabi energije i toplinskoj zaštiti u zgradama (NN 128/15) i Tehničkom propisu o </t>
  </si>
  <si>
    <t xml:space="preserve">građevnim proizvodima (NN 33/10, 87/10, 146/10, 81/11, 100/11, 130/12, 81/13, 136/14, 119/15) </t>
  </si>
  <si>
    <t xml:space="preserve">s pripadajućim normama za materijale koji se ugrađuju, Tehničkom propisu kojim se utvrđuje </t>
  </si>
  <si>
    <t>tehničke specifikacije za građevne proizvode u usklađenom području (NN 4/15, 24/15,93/15,</t>
  </si>
  <si>
    <t xml:space="preserve">133/15,36/16,58/16,104/16,28/17,88/17) te primijeniti norme za toplinske i zvučne izolacije: </t>
  </si>
  <si>
    <t>- ekspandirani polistiren HRN EN 13163:2016 ili jednakovrijedna norma</t>
  </si>
  <si>
    <t>- ekstrudirani polistiren HRN EN 13164:2015 ili jednakovrijedna norma</t>
  </si>
  <si>
    <t>- mineralna vuna HRN EN 13162:2015 ili jednakovrijedna norma</t>
  </si>
  <si>
    <t>Primjenjuju se i:</t>
  </si>
  <si>
    <t>- ETAG 004- povezani sustavi za vanjsku toplinsku izolaciju s žbukom ( prema Uredbi EU br. 305/2011)</t>
  </si>
  <si>
    <t xml:space="preserve">  ili jednakovrijedna norma</t>
  </si>
  <si>
    <t>- ETAG 014- plastična sidra za pričvršćenje povezanih sustava za vanjsku toplinsku izolaciju</t>
  </si>
  <si>
    <t xml:space="preserve">  sa žbukom (prema Uredbi EU br. 305/2011)  ili jednakovrijednoj normi</t>
  </si>
  <si>
    <t>- HRN EN 998-1: Specifikacija morta za ziđe- 1. dio:Vanjska i unutarnja žbuka</t>
  </si>
  <si>
    <t>- HRN EN 15824: Specifikacija za vanjske i unutrašnje žbuke na osnovi organskih veziva</t>
  </si>
  <si>
    <t>- HRN EN 13501-1: Razredba građ. Proizvoda i građevnih elemenata prema ponašanju u požaru</t>
  </si>
  <si>
    <t xml:space="preserve">  - 1. dio:Razredba prema rezultatima ispitivanja reakcije na poža</t>
  </si>
  <si>
    <t xml:space="preserve">- HRN EN 13495: Toplinsko- izolacijski proizvodi za primjenu u zgradarstvu - određivanje </t>
  </si>
  <si>
    <t xml:space="preserve">  otpornosti na čupanje povezanih sustava za vanjsku toplinsku izolaciju </t>
  </si>
  <si>
    <t xml:space="preserve">  (ETICS;ispitivanje pjenastim blokom) ili jednakovrijedna norma</t>
  </si>
  <si>
    <t>priprema podloge fasadnih površina</t>
  </si>
  <si>
    <t xml:space="preserve">Fasadne površine potrebno je detaljno pregledati u cilju utvrđivanja vrste i kvalitete podloge, kao i </t>
  </si>
  <si>
    <t xml:space="preserve">njene vlažnosti. Potrebno je provjeriti prisutnost prašine, prljavštine i masnoća, ljuštenja,štetnih </t>
  </si>
  <si>
    <t xml:space="preserve">iscvjetavanja ili kredastih starih premaza,nosivost podloge te prisutnost vlage, kao i ravnost </t>
  </si>
  <si>
    <t>podloge prema HRN DIN 18202 ili jednakovrijednoj normi</t>
  </si>
  <si>
    <t>Potrebno je provjeriti čvrstoću i prionjivost podloge, te sukladno nalazu, pristupiti pripremi podloge.</t>
  </si>
  <si>
    <t>Prgled i priprema podloge, osim za posbno izražene stavke uljučena je u jedniničnu cijenu.</t>
  </si>
  <si>
    <t>ugradnja ETICS sustava</t>
  </si>
  <si>
    <t xml:space="preserve">Svi spojevi i prodori kroz ETICS moraju biti izvedeni odgovarajućim priključnim profilima ili </t>
  </si>
  <si>
    <t>brtvenim trakama kako bi sustav bio zaštićen od vlage.</t>
  </si>
  <si>
    <t xml:space="preserve">Obavezno je strogo pridržavanje detalja projekta te smjernica za izradu ETICS sustava Hrvatske </t>
  </si>
  <si>
    <t xml:space="preserve">udruge proizvođača toplinsko-fasadnih sustava. Ne smije se žbukati kad postoji opasnost od </t>
  </si>
  <si>
    <t xml:space="preserve">smrzavanja ili ekstremno visokih temperatura 30° ili više. Zidovi moraju biti prije žbukanja čisti, a </t>
  </si>
  <si>
    <t>fuge udubljene, da se žbuka može dobro primiti.</t>
  </si>
  <si>
    <t>udruge proizvođača toplinsko-fasadnih sustava te odabranog proizvođača sustava.</t>
  </si>
  <si>
    <t>Ploče toplinske izolacije na odgavarajuće priprmljenu podlogu nanositi ljepljenjem uz obavezeno</t>
  </si>
  <si>
    <t xml:space="preserve">mehaničko pričvrščenje odgovarajućim brojem pričvrsnica uz izvođenje odgovarajućih rubnih </t>
  </si>
  <si>
    <t>zona. Provesti ispitivanje nosivosti pričvrsnica na gradilištu (pull-off test).</t>
  </si>
  <si>
    <t xml:space="preserve">ETICS sustav izvoditi komponentama jednog, odabranog sustava. </t>
  </si>
  <si>
    <t>Kod ugradnje svih komponenti pridržavati se uputa proizvođača (način ugradnje, sušenje).</t>
  </si>
  <si>
    <t xml:space="preserve">Rabiciranje žbuke izvodi se pomoću tekstilno staklene mrežice otporne  na alkalije ili sitno </t>
  </si>
  <si>
    <t>pletene mreže od nehrđajućeg čelika.</t>
  </si>
  <si>
    <t xml:space="preserve">U jediničnu cijenu uključeno je otprašivanje kompletnog pročelja i pranje vodenim mlazom pod </t>
  </si>
  <si>
    <t xml:space="preserve">pritiskom, izvedba impregnacije  sukladno odabranom fasadnom sustavu, zakrpavanje svih </t>
  </si>
  <si>
    <t>pukotina u zidovima te prijevoz šute i ostalog otpadnog materijala na deponij.</t>
  </si>
  <si>
    <t xml:space="preserve">Kod obrade fasade plemenitom žbukom bila to šerana ili prskana (hirofa), žbuka mora biti </t>
  </si>
  <si>
    <t xml:space="preserve">kvalitetna, tvorničke izvedbe u izabranoj boji i kvaliteti. Kod izrade fasadnih žbuka raditi prema </t>
  </si>
  <si>
    <t xml:space="preserve">uputstvu proizvođača. </t>
  </si>
  <si>
    <t xml:space="preserve">Sve ugradbe izvesti točno po propisima i na mjestu označenom u projektu. Kod stavaka, gdje je uz </t>
  </si>
  <si>
    <t xml:space="preserve">ugradbu označena i dobava, istu treba uključiti, a također i eventualnu izradu pojedinih elemenata </t>
  </si>
  <si>
    <t xml:space="preserve">koji se izvode na gradilištu i ugrađuju montažno. </t>
  </si>
  <si>
    <t>Zidarska pripomoć obrtnicima, instalaterima, nošenje izuzetno teških predmeta i pripomoć kod</t>
  </si>
  <si>
    <t>raznih ugradbi obračunava se u radnim satima, a u cijenu je uključen i sav potreban materijal za</t>
  </si>
  <si>
    <t xml:space="preserve">pripomoć (za krpanja, ugradnju…). </t>
  </si>
  <si>
    <t>Prilikom izrade fasadnih skela potrebno se je pridržavati propisa zaštite na radu po pitanjima radnih</t>
  </si>
  <si>
    <t xml:space="preserve">ploha, zaštitnih ograda i prilaza. Materijal za izradu skela mora biti potpuno ispravan. Odgovorna </t>
  </si>
  <si>
    <t xml:space="preserve">osoba dužna je izvršiti pregled materijala prije ugradbe. Skele moraju biti izvedene po mjerama i </t>
  </si>
  <si>
    <t xml:space="preserve">na način označen u statičkom računu i nacrtima za skele. Izvedene skele moraju biti sposobne </t>
  </si>
  <si>
    <t xml:space="preserve">podnijeti  predviđeno opterećenje i moraju biti stabilne. </t>
  </si>
  <si>
    <t>Trošak fasadne skele uključen je u jediničnu cijenu.</t>
  </si>
  <si>
    <t xml:space="preserve">Odabrani fasadni sustav mora zadovoljavati stupnju negorivosti prema ZPS3, odnosno biti </t>
  </si>
  <si>
    <t xml:space="preserve">klasificiran minimalno kao D-d1, odnosno sastavljen od klasificiranih komponenti pokrovnog sloja </t>
  </si>
  <si>
    <t>D i izolacijskog sloja C.</t>
  </si>
  <si>
    <t xml:space="preserve">Izvođač će pristupiti izvedbi završnih zidarskih radova tek nakon što projektant potpisom potvrdi </t>
  </si>
  <si>
    <t>tehnološku razradu svih detalja.</t>
  </si>
  <si>
    <t>Radovi žbukanja određeni su prema normativima i standardima u građevinarstvu, a glase:</t>
  </si>
  <si>
    <t>1. Žbukanje zidova i stropova obračunava se po m2 ožbukanih površina.</t>
  </si>
  <si>
    <t>2. Otvori veličine do 3,0 m2 ne odbijaju se, a njihove špalete se posebno ne obračunavaju.</t>
  </si>
  <si>
    <t xml:space="preserve">3. Kod otvora veličine 3,0 do 5,0 m2 odbija se površina preko 3,0 m2 a špalete se posebno ne </t>
  </si>
  <si>
    <t xml:space="preserve">    obračunavaju.</t>
  </si>
  <si>
    <t xml:space="preserve">4. Kod otvora preko 5,0 m2 odbija se površina preko 3m2, a špalete oko otvora se obračunavaju </t>
  </si>
  <si>
    <t xml:space="preserve">    posebno.</t>
  </si>
  <si>
    <t>5. Špalete širine veće od 20 cm obračunavaju se posebno.</t>
  </si>
  <si>
    <t>6. Normativi za zidove površine ispod 10m2 povećavaju se za 1,20.</t>
  </si>
  <si>
    <t>- tehnološku razradu svih detalja, sav materijal, pričvrščenja, rubne i završne profile i ostalo</t>
  </si>
  <si>
    <t xml:space="preserve">  potrebno za dovršenje rada</t>
  </si>
  <si>
    <t>- žbuke po površini izraženoj u</t>
  </si>
  <si>
    <t xml:space="preserve">Sve radove izvođač treba izvoditi prema „ Tehničkom propisu o racionalnoj upotrebi energije i </t>
  </si>
  <si>
    <t xml:space="preserve">toplinskoj zaštiti u zgradama ( NN 128/15)“ i „Pravilniku o ocjenjivanju sukladnosti , ispravama o </t>
  </si>
  <si>
    <t>sukladnosti i označavanju građevinskih proizvoda (NN 103/08, 147/09, 87/10, 129/11).</t>
  </si>
  <si>
    <t xml:space="preserve">Svi upotrebljeni materijali za izvedbu izolaterskih radova moraju u pogledu kvalitete odgovarati </t>
  </si>
  <si>
    <t xml:space="preserve">HRN i to prema odredbama HRN EN 1317 i HRN EN 13172;2012 , sukladno HRN EN koja se odnosi </t>
  </si>
  <si>
    <t>na određeni proizvod, ili jednakovrijednom setu normi</t>
  </si>
  <si>
    <t xml:space="preserve">Hidroizolacije </t>
  </si>
  <si>
    <t>- Plastične i elastomerne paronepropusne trake - HRN EN 13984:2013</t>
  </si>
  <si>
    <t>- Hladni premaz - HRN U.M3.240</t>
  </si>
  <si>
    <t xml:space="preserve">Toplinske izolacije </t>
  </si>
  <si>
    <t>Premazi – bitumenske emulzije upotrebljavaju se za izradu prethodnih hidroizolacijskih namaza</t>
  </si>
  <si>
    <t>tekuće konzistencije te za izradu osnovnih tekućih  i tjestastih hidroizolacijskih slojeva. Premazi se</t>
  </si>
  <si>
    <t>sastoje od bitumena, mineralnog punila, emulgatora i vode. Mogu se dodavati i polimerna vlakna.</t>
  </si>
  <si>
    <t>Bitumenske hidroizolacije  se ugrađuju na suhu, nemasnu  i podlogu očišćenu od prašine.</t>
  </si>
  <si>
    <t xml:space="preserve">Sve spojeve, fuge, prekide betoniranja, radne reške, dilatacije i ostale detalje potrebno </t>
  </si>
  <si>
    <t>je riješiti unutar jednog sustava za brtvljenje i sanaciju građevina.</t>
  </si>
  <si>
    <t xml:space="preserve">Nasip šljunka za drenažu se oblaže tehničkom tkaninom (geotekstil)  koja sprečava da se šljunak </t>
  </si>
  <si>
    <t xml:space="preserve">utiskuje u tlo. Obračunava se prema dužini geotekstila i volumenu nasipa. </t>
  </si>
  <si>
    <t>- pripremu podloga</t>
  </si>
  <si>
    <t>- čišćenje zaprljanih podloga vodom pod tlakom i sredstvima / impregnacijama koja propisuje</t>
  </si>
  <si>
    <t>proizvođač hidroizolacije</t>
  </si>
  <si>
    <t xml:space="preserve">-dobavu i ugradnju svih opisanih materijala i elemenata </t>
  </si>
  <si>
    <t>- postavu i skidanje radne skele sa zaštitnom tkaninom</t>
  </si>
  <si>
    <t xml:space="preserve">Izvođač će pristupiti izvedbi tek nakon što projektant potpisom potvrdi tehnološku </t>
  </si>
  <si>
    <t xml:space="preserve">razradu svih detalja. </t>
  </si>
  <si>
    <t>- hidroizolacije (bitumenske, sintetske, penetrirajući premazi…)  po površini</t>
  </si>
  <si>
    <t>(bez obzira na broj položenih slojeva / traka / premaza, te dimenzija  preklopa)</t>
  </si>
  <si>
    <t>- geotekstil po površini izraženoj u</t>
  </si>
  <si>
    <t>- nasip po volumenu  izraženom  u</t>
  </si>
  <si>
    <t>KROVOPOKRIVAČKI RADOVI</t>
  </si>
  <si>
    <t>Svi radovi moraju se izvoditi prema projektnoj dokumentaciji i prema važećim tehničkim</t>
  </si>
  <si>
    <t xml:space="preserve">propisima i HR normama te tehničkim uvjetima. Pridržavati se Tehničkog propisa o racionalnoj </t>
  </si>
  <si>
    <t>uporabi energije i toplinskoj zaštiti u zgradama (NN 128/15).</t>
  </si>
  <si>
    <t>POKRIVAČKI RADOVI</t>
  </si>
  <si>
    <t xml:space="preserve">Materijal za pokrivačke radove kosih krovova mora odgovarati postojećim propisima i standardima </t>
  </si>
  <si>
    <t xml:space="preserve">HRN ili jednakovrijednog seta normi za izolaterske radove: </t>
  </si>
  <si>
    <t>HRN EN 516:2008 - Prefabricated accessories for roofing -- Installations for roof access</t>
  </si>
  <si>
    <t xml:space="preserve"> -- Walkways, treads and steps ili jednakovrijedna norma</t>
  </si>
  <si>
    <t>HRN EN 517:2008 - Prefabricated accessories for roofing -- Roof safety hooks</t>
  </si>
  <si>
    <t xml:space="preserve">ili jednakovrijedna norma </t>
  </si>
  <si>
    <t xml:space="preserve">HRN EN 12951:2008 - Prefabricated accessories for roofing -- Permanently fixed roof ladders </t>
  </si>
  <si>
    <t xml:space="preserve">Prije početka radova izvođač je dužan pregledati podloge i upozoriti na eventualne nedostatke. </t>
  </si>
  <si>
    <t xml:space="preserve">U slučajevima kada se radovi izvode u nepovoljnim vremenskim uvjetima, potrebno je poduzeti </t>
  </si>
  <si>
    <t xml:space="preserve">dodatne mjere kako bi se spriječilo nastajanje oštećenja. Primjeri takovih nepovoljnih vremenskih </t>
  </si>
  <si>
    <t xml:space="preserve">uvjeta uključuju izvedbu raznih tipova zavarivanja i vrućeg lijepljenja na temperaturama nižim od </t>
  </si>
  <si>
    <t xml:space="preserve">+5°C, te mokre i vlažne uvjete, snijeg i led, jake vjetrove i mraz u radu sa mortovima. </t>
  </si>
  <si>
    <t xml:space="preserve">Sva pričvrsna sredstva trebaju biti od nehrđajućeg čelika ili antikorozivno zaštićena. Kod galvanski </t>
  </si>
  <si>
    <t xml:space="preserve">zaštićenih površina prema HRN EN ISO 1461, pocinčano sa zaštitnim slojem cinka debljine najmanje 50 µm. </t>
  </si>
  <si>
    <t xml:space="preserve">Izvođač je u obvezi dostaviti sve detalje potrebne potkonstrukcije (razmaci letvi, kontra letvi), načina </t>
  </si>
  <si>
    <t xml:space="preserve">pričvršćenja pokrova i svih detalja ugradnje ukoliko troškovničkom stavkom nije predviđena i izvedba </t>
  </si>
  <si>
    <t xml:space="preserve">potkonstrukcije odnosno nosača pokrova. </t>
  </si>
  <si>
    <t>- uzimanje mjera na gradilištu  i definiranje ugradbenih dimenzija</t>
  </si>
  <si>
    <t>- izradu radioničkih nacrta</t>
  </si>
  <si>
    <t>- sve posredne i neposredne troškove za rad, materijal, alat  i građevinske strojeve</t>
  </si>
  <si>
    <t>- pokrovi po površini  izraženoj u</t>
  </si>
  <si>
    <t>- obloge, letve, oplate, ljepenke  po razvijenoj površini izraženoj u</t>
  </si>
  <si>
    <t>- hidroizolacije (bitumenske, sintetske....)  po površini izraženoj u</t>
  </si>
  <si>
    <t xml:space="preserve">- obrada nadozida, spojeva na zidove po dužini izraženoj u   </t>
  </si>
  <si>
    <t xml:space="preserve">- završni profili po dužini izraženoj u </t>
  </si>
  <si>
    <t>IZOLACIJA RAVNIH KROVOVA</t>
  </si>
  <si>
    <t xml:space="preserve">HRN U.F2.024/80 - Završni radovi u građevinarstvu. Tehnički uvjeti izvođenja izolacijskih radova na </t>
  </si>
  <si>
    <t xml:space="preserve">ravnim krovovima </t>
  </si>
  <si>
    <t>HRN EN 13859-2:2008 - Savitljive hidroizolacijske trake -- Definicije i značajke podložnih traka</t>
  </si>
  <si>
    <t>2. dio: Podložne trake za zidove (EN 13859-2:2004+A1:2008)</t>
  </si>
  <si>
    <t xml:space="preserve">HRN EN 13967:2005/A1:2008 - Savitljive hidroizolacijske trake - plastične i elastomerne trake za </t>
  </si>
  <si>
    <t>zaštitu od vlage i vode iz tla ili jednakovrijedna norma</t>
  </si>
  <si>
    <t>HRN EN 13970:2005/A1:2008 - Savitljive hidroizolacijske trake -- Bitumenske paronepropusne</t>
  </si>
  <si>
    <t>trake -- Definicije i značajke (EN 13970:2004/A1:2006) ili jednakovrijedna norma</t>
  </si>
  <si>
    <t>HRN EN 13984:2005/A1:2008 - Savitljive hidroizolacijske trake -- Plastične i elastomerne</t>
  </si>
  <si>
    <t xml:space="preserve">paronepropusne trake -- Definicije i značajke (EN 13984:2004/A1:2006) </t>
  </si>
  <si>
    <t>HRN EN 13859-1:2008 - Savitljive hidroizolacijske trake -- Definicije i značajke podložnih traka</t>
  </si>
  <si>
    <t xml:space="preserve"> -- 1. dio: Podložne trake za prijeklopno pokrivanje krovova (EN 13859-1:2005+A1:2008) </t>
  </si>
  <si>
    <t xml:space="preserve">HRN EN 13956:2005 - Savitljive hidroizolacijske trake -- Plastične i elastomerne hidroizolacijske trake </t>
  </si>
  <si>
    <t>za krovove -- Definicije i značajke (EN 13956:2005) ili jednakovrijedna norma</t>
  </si>
  <si>
    <t>TOPLINSKE IZOLACIJE</t>
  </si>
  <si>
    <t>Tehnički propis o racionalnoj uporabi energije i toplinskoj zaštiti u zgradama NN 28/2015</t>
  </si>
  <si>
    <t xml:space="preserve">Sve spojeve, fuge, prekide, radne reške, dilatacije i ostale detalje potrebno je riješiti unutar jednog </t>
  </si>
  <si>
    <t xml:space="preserve">sustava za brtvljenje i sanaciju građevina. </t>
  </si>
  <si>
    <t xml:space="preserve">Ukoliko se traži stavkom troškovnika materijal koji nije obuhvaćen propisima, treba se u svemu </t>
  </si>
  <si>
    <t xml:space="preserve">izvesti prema uputama proizvođača te garancijom i atestima za to ovlaštenih ustanova (IGH ili sl.). </t>
  </si>
  <si>
    <t xml:space="preserve">Prije početka radova izvođač mora ustanoviti kvalitetu podloge na koju se izvodi izolacija i ako nije </t>
  </si>
  <si>
    <t xml:space="preserve">pogodna za rad mora o tome na osnovu relevantnih dokaza, pismeno izvijestiti nadzornog inženjera </t>
  </si>
  <si>
    <t xml:space="preserve">kako bi se podloga na vrijeme popravila i pripremila za izvođenje izolacije. </t>
  </si>
  <si>
    <t xml:space="preserve">Onečišćene podloge (zemlja, ulje i sl.) čistiti mehanički i vodom te sredstvima koja propisuje i </t>
  </si>
  <si>
    <t xml:space="preserve">dozvoljava proizvođač izolacijskog sustava. </t>
  </si>
  <si>
    <t xml:space="preserve">Pažljivo izvesti savijanje traka i preklope prema uputama proizvođača, uz upotrebu tipskih </t>
  </si>
  <si>
    <t xml:space="preserve">prefabriciranih elemenata za složene spojeve (uglove, bridove, vodolovna grla, prodore i slično). </t>
  </si>
  <si>
    <t xml:space="preserve">Prije polaganja parne brane/izolacije moraju biti izvedena podnožja u uglovima (holkeri), tako da se </t>
  </si>
  <si>
    <t xml:space="preserve">izolacijske trake ne lome pod pravim kutem, nego se koso postavljaju na vertikalnu plohu. Podloga </t>
  </si>
  <si>
    <t xml:space="preserve">mora biti očišćena od prašine, mora biti ravna i potpuno suha. Max. vlažnost podloge je 3% mase. </t>
  </si>
  <si>
    <t xml:space="preserve">Parna brana se može polagati samo po suhu vremenu. Za parnu branu primjenjuju se folije </t>
  </si>
  <si>
    <t xml:space="preserve">kompatibilne sa odabranim izolacijskim sustavom, a u skladu sa uputama proizvođača sustava. </t>
  </si>
  <si>
    <t xml:space="preserve">Slojevi izolacije polažu se samo na posve suhu i očišćenu podlogu kod temperature koju definira </t>
  </si>
  <si>
    <t xml:space="preserve">proizvođač i materijal odabranog izolacijskog sistema. Izolacijske trake moraju prilegnuti na podlogu </t>
  </si>
  <si>
    <t xml:space="preserve">ravno cijelom površinom, bez nabora i mjehura. </t>
  </si>
  <si>
    <t xml:space="preserve">Posebnu pažnju obratiti na zaštitu od požara kod rada sa vrućim bitumenskim premazima i varenim </t>
  </si>
  <si>
    <t xml:space="preserve">ljepenkama zbog velike zapaljivosti bitumena. </t>
  </si>
  <si>
    <t xml:space="preserve">Ukoliko se tijekom ispitivanja vodonepropusnosti ("vodene probe") ili naknadno ustanovi tj. pojavi </t>
  </si>
  <si>
    <t xml:space="preserve">voda i/ili vlaga zbog nesolidne izvedbe, potrebno je detaljno pregledati površinu cijelog krova te </t>
  </si>
  <si>
    <t xml:space="preserve">ustanoviti oštećenja hidroizolacije i eventualno slojeva toplinske izolacije i parne brane, te ista </t>
  </si>
  <si>
    <t xml:space="preserve">popraviti u skladu s uputama izolacijskog sustava na trošak izvođača.  </t>
  </si>
  <si>
    <t xml:space="preserve">Kod višeslojnih izolacijskih sustava krovova posebnu pažnju obratiti na dinamiku izvođenja radova u </t>
  </si>
  <si>
    <t xml:space="preserve">skladu s vremenskim uvjetima. </t>
  </si>
  <si>
    <t xml:space="preserve">Ukoliko tijekom izvedbe slojeva krova ili pri ispitivanju vodonepropusnosti dođe do vlaženja slojeva </t>
  </si>
  <si>
    <t xml:space="preserve">toplinske izolacije ispod hidroizolacije, neovisno o uzroku vlaženja potrebno je podignuti sloj </t>
  </si>
  <si>
    <t xml:space="preserve">hidroizolacije te prosušiti sve podložne slojeve, kao i betonsku konstrukciju ispod parne brane do </t>
  </si>
  <si>
    <t>postotka vlažnosti propisanog od strane proizvođača sustava.</t>
  </si>
  <si>
    <t xml:space="preserve">Sve ploče toplinske izolacije na kojima se tada utvrde oštećenja nastala kao posljedica utjecaja vlage </t>
  </si>
  <si>
    <t xml:space="preserve">potrebno je odstraniti i u cijelosti zamijeniti neoštećenim suhim pločama. </t>
  </si>
  <si>
    <t>- krovovi, podovi i zidovi po razvijenoj površini u m2  gotove izvedene i u skladu sa zahtjevima</t>
  </si>
  <si>
    <t xml:space="preserve">  Projekta funkcionalne površine.</t>
  </si>
  <si>
    <t>- opšavi vijenaca, sokla (podnožja), klupčice, zaštite izolacije i sl. određene razvijene širine izolacijske</t>
  </si>
  <si>
    <t xml:space="preserve">  trake (r.š.) po dužini u m'</t>
  </si>
  <si>
    <t>- tipski elementi - prefabricirani elementi za složene spojeve (uglovi, bridovi, vodolovna grla</t>
  </si>
  <si>
    <t xml:space="preserve">  prodori i slično) u komadima</t>
  </si>
  <si>
    <t>- izrada detalja izvedbe (ugradbe) i adekvatne radioničke dokumentacije pridržavajući se uputa</t>
  </si>
  <si>
    <t xml:space="preserve">  proizvođača sustava i uvažavajući klimatske uvjete, te dostava na ovjeru projektantu i nadzoru u </t>
  </si>
  <si>
    <t xml:space="preserve">  dva primjerka. </t>
  </si>
  <si>
    <t xml:space="preserve">  proizvođač hidroizolacije </t>
  </si>
  <si>
    <t>- dobavu i ugradnju svih opisanih slojeva hidroizolacije, toplinske izolacije kao i završnih slojeva</t>
  </si>
  <si>
    <t xml:space="preserve">  ukoliko je tako specificirano.</t>
  </si>
  <si>
    <t xml:space="preserve">- sav materijal i rad potreban za sva brtvljenja na mjestima spojeva i završetaka hidroizolacija, </t>
  </si>
  <si>
    <t xml:space="preserve">  svi tipski završni profili </t>
  </si>
  <si>
    <t>- kod izvođenja radova treba se pridržavati smjernica o primjeni propisanoj od strane proizvođača</t>
  </si>
  <si>
    <t xml:space="preserve">  materijala. Kvaliteta ugrađene hidroizolacije dokazuje se ispitivanjem vodenom probom u trajanju</t>
  </si>
  <si>
    <t xml:space="preserve">  najmanje 48 sati, a predaje upisom u građevinski dnevnik.</t>
  </si>
  <si>
    <t xml:space="preserve">Svi radovi moraju se izvoditi prema izvedbenoj projektnoj dokumentaciji i prema važećim </t>
  </si>
  <si>
    <t>tehničkim propisima i HR normama:</t>
  </si>
  <si>
    <t>- Pravilnik o tehničkim normativima za projektiranje i izvođenje završnih radova u građevinarstvu</t>
  </si>
  <si>
    <t xml:space="preserve">Sl. list SFRJ 21/90 - odvodnjavanje krovova i otvorenih dijelova zgrade limenim elementima </t>
  </si>
  <si>
    <t>- HRN U.N9.053 -Građ.prefabr.elementi: Odvodnjavanje krovova i dijelova</t>
  </si>
  <si>
    <t xml:space="preserve">   zgrada limenim elementima ili jednakovrijedna norma</t>
  </si>
  <si>
    <t>- HRN U.N9.055 -Građ.prefabr.elementi: Opšivanja vanjskih dijelova zgrada</t>
  </si>
  <si>
    <t xml:space="preserve">  limom ili jednakovrijedna norma</t>
  </si>
  <si>
    <t xml:space="preserve">Sav upotrjebljeni materijal i finalni građevinski proizvodi moraju odgovarati </t>
  </si>
  <si>
    <t xml:space="preserve">postojećim tehničkim propisima i HR normama. Prilikom izvedbe limarskih </t>
  </si>
  <si>
    <t xml:space="preserve">radova treba se u svemu pridržavati postojećih propisa i normi. </t>
  </si>
  <si>
    <t>- pismeno dostaviti naručitelju svoje primjedbe u vezi eventualnih nedostataka, naročito u slučaju</t>
  </si>
  <si>
    <t xml:space="preserve">  neodgovarajućeg izbora projektiranog materijala i loše riješenog načina vezivanja limarije za </t>
  </si>
  <si>
    <t xml:space="preserve">  građevinske radova. Izrada rješenje neće se posebno platiti već predstavlja trošak i obvezu izvoditelja. </t>
  </si>
  <si>
    <t>Prilikom izvođenja limarije mora se izvoditelj striktno pridržavati usvojenih i od strane projektanta</t>
  </si>
  <si>
    <t xml:space="preserve">ovjerenih detalja. </t>
  </si>
  <si>
    <t>Cijenom izvedbe radova treba obvezno uključiti sve materijale koji se ugrađuju i koriste (osnovne</t>
  </si>
  <si>
    <t xml:space="preserve">i pomoćne materijale), sav potrebna rad (osnovni i pomoćni) na izvedbi radova do potpune </t>
  </si>
  <si>
    <t xml:space="preserve">gotovosti i funkcionalnosti istih, sve transporte i prijenose do i na gradilištu sve do mjesta ugradbe, </t>
  </si>
  <si>
    <t xml:space="preserve">sva potrebna uskladištenja i zaštite, sve potrebne zaštitne konstrukcije i skele, kao i sve drugo </t>
  </si>
  <si>
    <t xml:space="preserve">predviđeno mjerama zaštite na radu i pravilima struke. U cijeni treba također uključiti izvedbu i </t>
  </si>
  <si>
    <t xml:space="preserve">obradu raznih detalja limarije kod spojeva, prijelaza, lomova i sudara ploha, završetaka limarije i </t>
  </si>
  <si>
    <t xml:space="preserve">drugo, sve obvezno usklađeno sa drugim različitim materijalima i radovima uz limariju, do </t>
  </si>
  <si>
    <t xml:space="preserve">potpune gotovosti i funkcionalnosti. </t>
  </si>
  <si>
    <t xml:space="preserve">Dijelovi različitog materijala ne smiju se dodirivati jer bi uslijed toga moglo doći do korozije. </t>
  </si>
  <si>
    <t xml:space="preserve">Elementi od čelika za pričvršćivanje cinčanog ili pocinčanog lima moraju se pocinčati, ako u opisu </t>
  </si>
  <si>
    <t xml:space="preserve">radova nije predviđena neka druga zaštita (postavljanje podmetača od olova ili plastike otpornih </t>
  </si>
  <si>
    <t xml:space="preserve">na kiseline ili lužine). Za bakreni lim treba primijeniti učvršćivanje od bakra ili bakrenog čelika. </t>
  </si>
  <si>
    <t xml:space="preserve">Na spoju lima i podloge (beton, žbuka, drvo i dr.) treba postaviti razdjelni sloj (npr. krovna ljepenka) </t>
  </si>
  <si>
    <t xml:space="preserve">po cijeloj površini spoja. Sve vidljive spojeve lima i betonskih ili ožbukanih fasadnih ploha treba </t>
  </si>
  <si>
    <t xml:space="preserve">brtviti po cijeloj dužini spoja trajno elastičnim (plastičnim) bezbojnim kitom. Sve spojeve lima treba </t>
  </si>
  <si>
    <t xml:space="preserve">obvezno izvesti nepropusno. Plohe izvedene limom moraju biti izvedene pravilno i u ravnini, po </t>
  </si>
  <si>
    <t xml:space="preserve">nagibima odvodnje i kosinama definiranim u projektu. </t>
  </si>
  <si>
    <t xml:space="preserve">Sastav i učvršćenja moraju biti tako izvedeni da elementi pri toplotnim promjenama mogu </t>
  </si>
  <si>
    <t xml:space="preserve">nesmetano dilatirati, a da pri tom ostanu nepropusni. Moraju se osigurati od oštećenja koje može </t>
  </si>
  <si>
    <t xml:space="preserve">izazvati vjetar i sl. Ispod lima koji se postavlja na beton, drvo ili žbuku treba postaviti sloj </t>
  </si>
  <si>
    <t xml:space="preserve">bitumenske ljepenke, čija su dobava i postava uključene u jediničnu cijenu. </t>
  </si>
  <si>
    <t xml:space="preserve">Probijanja u metalnom pokrivaču (učvršćivanje dimnjaka, cijevi kupola itd.) moraju biti pažljivo </t>
  </si>
  <si>
    <t xml:space="preserve">izvedena kod pocinčanog lima pomoću lemljenja, a kod bakrenog pomoću dvostruko položenog </t>
  </si>
  <si>
    <t xml:space="preserve">ruba vezanog vodonepropusno s pokrovom.  </t>
  </si>
  <si>
    <t xml:space="preserve">Izvođač će pristupiti izvedbi tek nakon što projektant potpisom potvrdi radioničke nacrte i </t>
  </si>
  <si>
    <t>-sva manja potrebna usijecanja  utora nužna za ugradbu i savijanje lima i izvedbu detalja, kao i sva</t>
  </si>
  <si>
    <t xml:space="preserve">  sitnija usijecanja  ploha te potrebne popravke i zapunjavanja nastalih međuprostora i pukotina </t>
  </si>
  <si>
    <t xml:space="preserve">  cem. mortom</t>
  </si>
  <si>
    <t>STOLARSKI I BRAVARSKI RADOVI</t>
  </si>
  <si>
    <t>Prozore i vrata izvoditi prema Tehničkim propisima za prozore i vrata NN 69/06 .</t>
  </si>
  <si>
    <t>Obavezan je RAL ili jednakovrijedan standard ugradnje vrata i prozora</t>
  </si>
  <si>
    <t>Tehnička svojstva prozora i vrata, ovisno o vrsti prozora odnosno vrata moraju ispunjavati opće i</t>
  </si>
  <si>
    <t xml:space="preserve">posebne zahtjeve bitne za njihovu krajnju namjenu u građevini i moraju biti specificirana prema </t>
  </si>
  <si>
    <t>normi HRN EN 14351-1:2016 ili jednakovrijednoj normi</t>
  </si>
  <si>
    <t xml:space="preserve">dok staklo u graditeljstvu mora biti specificirano prema HRN EN 572-9:2005.  </t>
  </si>
  <si>
    <t xml:space="preserve">te ostalim normama prema  Odluci o popisu normi bitnih za primjenu Tehničkog propisa za </t>
  </si>
  <si>
    <t>prozore i vrata - www.mzopu.hr ili jednakovrijednom setu normi</t>
  </si>
  <si>
    <t xml:space="preserve">Prilikom uvođenja u posao podizvođač će provjeriti točnost izvedbe. Izvođač će pristupiti izvedbi </t>
  </si>
  <si>
    <t>tek nakon što projektant potpisom potvrdi radioničke nacrte i tehnološku razradu svih detalja.</t>
  </si>
  <si>
    <t>NAPOMENA:</t>
  </si>
  <si>
    <t>SOBOSLIKARSKI I LIČILAČKI RADOVI</t>
  </si>
  <si>
    <t>R.S.</t>
  </si>
  <si>
    <t xml:space="preserve">kom </t>
  </si>
  <si>
    <t xml:space="preserve">Betonski i armiranobetonski radovi moraju se izvesti prema Tehničkom propisu za građevinske konstrukcije (NN 017/2017  te ostalim propisima. Upotrebljeni materijal mora odgovarati hrvatskim normama. </t>
  </si>
  <si>
    <t>OPREMA</t>
  </si>
  <si>
    <t>SVA OPREMA montira se prema specifikaciji proizvoizvođača. Izvođač je dužan investitoru dostaviti certifikat kojim se dokazuje usklađenost sa HRN EN normama . Svaka sprava mora udovoljavati zahtjevima europske norme HRN EN 1176, što se dokazuje certifikatom o izvršenom ispitivanju da je sprava ispravna i sigurna za upotrebu , izdanim od strane ovlaštene tvrtke ili institucije. Certifikat o izvršenom ispitivanju izvođač je prije ugradnje sprave dužan predočiti nadzornom inženjeru te po njegovom odobrenju pristupiti ugradnji. Na spravi mora biti utisnuta pločica sa deklaracijom proizvođača koja osigurava sljedivost sprave kao predgotovljenog proizvoda . Na pločici trebaju biti istaknuti podaci o proizvođaču sprave, serijskom broju proizvodnje, mjesecu i godini proizvodnje te podaci o certifikatu- broj certifikata i tvrtka koja ga je izdala.</t>
  </si>
  <si>
    <t>GRAĐEVINSKI RADOVI:</t>
  </si>
  <si>
    <t>A1.1</t>
  </si>
  <si>
    <t>A1.2</t>
  </si>
  <si>
    <t>A1.3</t>
  </si>
  <si>
    <t>Uklanjanje postojeće stolarije i bravarije. Uključuje i uklanjanje vanjskih i unutrašnjih prozorskih klupčica te čeličnih rešetki i kutija za rolete na mjestima gdje su ugrađene.</t>
  </si>
  <si>
    <t xml:space="preserve"> - vrata 100/205 cm</t>
  </si>
  <si>
    <t xml:space="preserve"> - vrata 105/205 cm</t>
  </si>
  <si>
    <t xml:space="preserve"> - prozor 116/66 cm</t>
  </si>
  <si>
    <t xml:space="preserve"> - prozor 607/84 cm</t>
  </si>
  <si>
    <t xml:space="preserve"> - prozor 355/203 cm</t>
  </si>
  <si>
    <t>Uklanjanje ostatka postojećih instalacija (bojler, cijevi, kuke...) i ostale ugrađene opreme. Obračun paušalno po utrošku radnih sati.</t>
  </si>
  <si>
    <t>A1.4</t>
  </si>
  <si>
    <t>A1.5</t>
  </si>
  <si>
    <t>A1.6</t>
  </si>
  <si>
    <t>A1.7</t>
  </si>
  <si>
    <t>Uklanjanje dijela parapetnog zida od cigle ispod prozora na jugu. Obračun po volumenu uklonjenog materijala.</t>
  </si>
  <si>
    <t>Uklanjanje dijela zida od cigle za ugradnju stubišta prema podrumu. Obračun po volumenu uklonjenog materijala.</t>
  </si>
  <si>
    <t>Uklanjanje obloge poda od keramičkih pločica, zajedno sa slojem bitumenske izolacije i dotrajalog cementnog estriha debljine cca 5 cm. Obračun po jedinici površine.</t>
  </si>
  <si>
    <t>Uklanjanje postojećeg unutrašnjeg betonskog stubišta prema podrumu. Obračun po volumenu uklonjenog materijala.</t>
  </si>
  <si>
    <t>A2.1</t>
  </si>
  <si>
    <t>A2.2</t>
  </si>
  <si>
    <t>A2.3</t>
  </si>
  <si>
    <t>Ručni iskop zemlje III ktg za ugradnju novog stubišta prema podrumu. Uključuje utovar u kamion i odvoz i zbrinjavanje na gradskom deponiju. Obračun po volumenu materijala u sraslom stanju.</t>
  </si>
  <si>
    <t>Uklanjanje dijela armiranobetonske podne ploče prizemlja, d = cca 10 cm, za ugradnju novog stubišta prema podrumu. Obračun po volumenu uklonjenog materijala.</t>
  </si>
  <si>
    <t>Ručni planiranje i zbijanje tla u dvorani sa prethodno uklonjenim slojevima poda. Planiranje izvesti prema kotama iz projekta. Obračun po površini poda.</t>
  </si>
  <si>
    <t>A2.4</t>
  </si>
  <si>
    <r>
      <t>Nabava, dovoz, razastiranje, planiranje i nabijanje nosivog sloja od mehanički stabiliziranog drobljenog kamenog materijala, kao podloge za izvedbu betonske ploče poda na tlu ispod stubišta prema podrumu. U svemu ostalom kao stavka A.2.3.</t>
    </r>
    <r>
      <rPr>
        <b/>
        <sz val="9"/>
        <color theme="1"/>
        <rFont val="Calibri"/>
        <family val="2"/>
        <scheme val="minor"/>
      </rPr>
      <t xml:space="preserve">
</t>
    </r>
  </si>
  <si>
    <t>A5</t>
  </si>
  <si>
    <t>Izrada horizontalne hidroizolacije poda na tlu prizemlja bitumenskim trakama polaganim na armiranobetonsku ploču. Obračun po površini poda, uključujući holkere od 10 cm.</t>
  </si>
  <si>
    <t>A4.1</t>
  </si>
  <si>
    <t>BETONSKI I ARMIRANOBETONSKI RADOVI</t>
  </si>
  <si>
    <t>A4.2</t>
  </si>
  <si>
    <t>A4.3</t>
  </si>
  <si>
    <t>A5.1</t>
  </si>
  <si>
    <t>ZAVRŠNI ZIDARSKI RADOVI</t>
  </si>
  <si>
    <t>OBRTNIČKI RADOVI:</t>
  </si>
  <si>
    <t>A6</t>
  </si>
  <si>
    <t>A7</t>
  </si>
  <si>
    <t>A8</t>
  </si>
  <si>
    <t>A9</t>
  </si>
  <si>
    <t>A10</t>
  </si>
  <si>
    <t>armatura</t>
  </si>
  <si>
    <t>čelične stope</t>
  </si>
  <si>
    <t>A3.1</t>
  </si>
  <si>
    <t>A3.2</t>
  </si>
  <si>
    <t>A3.3</t>
  </si>
  <si>
    <t>A3.4</t>
  </si>
  <si>
    <t>Betoniranje armiranobetonskih trakastih temelja stubišta prema podrumu, betonom C25/30, dubine 50 cm.</t>
  </si>
  <si>
    <t>Betoniranje armiranobetonskih temelja samaca stupova prizemlja, betonom C25/30, dubine 80 cm. Uključuje ugradnju čeličnih stopa za drvene nosive stupove.</t>
  </si>
  <si>
    <t>Betoniranje armiranobetonske kose ploče stubišta prema podrumu, betonom C30/35, debljine 16 cm.</t>
  </si>
  <si>
    <t>Betoniranje armiranobetonskog nadtemeljnog zida stubišta prema podrumu, betonom C30/35 s dodacima za vodonepropusnost, debljine 25 cm.</t>
  </si>
  <si>
    <t>Betoniranje stuba presjeka 27x18.2 cm, duljine 1.10 m, betonom C25/30.</t>
  </si>
  <si>
    <t>A3.5</t>
  </si>
  <si>
    <t>A3.6</t>
  </si>
  <si>
    <t>A3.7</t>
  </si>
  <si>
    <t>Zatvaranje otvora postojećih prozora i vrata blok opekom do ukupne debljine cca 35 cm. Obračun po površini otvora.</t>
  </si>
  <si>
    <t>Dozidavanje postojećeg zida garderobe do razine krovne konstrukcije u visini cca 50 cm. Izvodi se blok opekom do ukupne debljine cca 35 cm. Obračun po površini zida.</t>
  </si>
  <si>
    <t>Izrada horizontalne hidroizolacije poda na tlu podruma bitumenskim trakama polaganim na armiranobetonsku ploču. Obračun po površini poda, uključujući holkere od 10 cm.</t>
  </si>
  <si>
    <t>Izrada vertikalne hidroizolacije novih vanjskih zidova podruma bitumenskim trakama polaganim na armiranobetonski zid. Uključuje spoj na horizontalnu hidroizolaciju podne ploče podruma i prizemlja.</t>
  </si>
  <si>
    <t>A5.3</t>
  </si>
  <si>
    <t>A5.2</t>
  </si>
  <si>
    <t>A5.4</t>
  </si>
  <si>
    <t>Izvedba hidroizolacijskog premaza na bazi bitumena za prekid prolaska kapilarne vlage između temelja i nadtemeljnih zidova podruma, te obrada prodora za čelična sidra stupova prizemlja. Obračun po obrađenoj površini.</t>
  </si>
  <si>
    <t>A5.5</t>
  </si>
  <si>
    <t>A5.6</t>
  </si>
  <si>
    <t>Izrada toplinske izolacije poda na tlu XPS-om debljine 5 cm,  topl. provodljivosti max. 0,035 W/mK. Obračun po površini.</t>
  </si>
  <si>
    <t>Izrada toplinske izolacije međukatne konstrukcije iznad negrijanog podruma EPS-om debljine 4 cm,  topl. provodljivosti max. 0,040 W/mK. Obračun po površini.</t>
  </si>
  <si>
    <t>A5.7</t>
  </si>
  <si>
    <t>A5.8</t>
  </si>
  <si>
    <t>Izrada spoja toplinske izolacije višeg i nižeg dijela krovišta fasadnim pločama mineralne vune 8 cm, topl. provodljivosti max. 0,035 W/mK. Izolacija se postavlja na zid od opeke u visini cca 70 cm. Obračun po površini.</t>
  </si>
  <si>
    <t>Dobava i postava čepaste folije za zaštitu TI ispod razine tla, u visini cca 260 cm.</t>
  </si>
  <si>
    <t>Dobava i postavljanje paropropusno-vodonepropusne krovne folije koja se koristi kao sekundarni pokrov iznad toplinske izolacije stropne konstrukcije prema tavanu. Obračun po m2 razvijene površine krova, uključujući preklope i premošćivanje skoka u razini krovišta.</t>
  </si>
  <si>
    <t>A5.9</t>
  </si>
  <si>
    <t>Izrada toplinske izolacije krova višenamjenske dvorane višenamjenskim filcom mineralne vune 10 cm, topl. provodljivosti max. 0,035 W/mK. Izolacija se lijepi na brodski pod s gornje strane, između drvenih greda krovne konstrukcije. Obračun po površini stropne konstrukcije.</t>
  </si>
  <si>
    <t>A5.10</t>
  </si>
  <si>
    <t>Izrada toplinske izolacije poda na tlu podruma XPS-om  2 cm, topl. provodljivosti max. 0,035 W/mK. Izolacija se postavlja armiranobetonsku podnu ploču sa HI premazom. Obračun po površini poda.</t>
  </si>
  <si>
    <t>A5.11</t>
  </si>
  <si>
    <t>A5.12</t>
  </si>
  <si>
    <t>Stolarski radovi uključuju sve vanjske PVC prozore i vrata. Jedinična cijena pojedine stavke uključuje kompletnu izradu, dostavu i montažu s okovom, bravom, ključevima, pragom, završnom obradom,  opšavnim lajsnama, svim potrebnim materijalom za pričvršćenje, pa se isto neće posebno obračunavati u ostalim vrstama radova ovog troškovnika. Završna obrada okvira i boja prema odabiru projektanta. Izvođač je dužan dostaviti uzorke okvira u odabranoj završnoj obradi od minimalno 3 različita proizvođača na uvid i potvrdu projektantu.</t>
  </si>
  <si>
    <t>Vanjska ALU bravarija prizemlja i podruma Uw max=1,30 W/m2K, ostakljena dvostrukim IZO staklom ispunjenim argonom, s jednim slojem LOW-e premaza. Izvedba i oblikovanje prema shemi stavke. Iskazana dimenzija odnosi se na dimenziju građevinskog otvora.</t>
  </si>
  <si>
    <t>Uz pojedine prozore ugrađuje se vanjska zaštita od sunca - vanjske aluminijske žaluzine - podžbukni sistem žaluzine – podfasadne žaluzine, širine lamela 8 mm, s reguliranim nagibom lamela, podizanjem i spuštanjem s unutarnje strane prozora putem električnog motora, plastificirane u boji i tonu po izboru projektanta. Izvođač je dužan dostaviti uzorke od minimalno 3 različitih proizvođača u istoj završnoj obradi na uvid i potvrdu. Nosiva kutija izrađena od ekstrudiranog aluminija. Trake za dizanje i ljestvice koje nose lamele, pletene iz poliestera otpornog na UV zrake.Ugradnju izvesti prema detalju grafičkog dijela projekta.</t>
  </si>
  <si>
    <t>A7.1</t>
  </si>
  <si>
    <t>A7.2</t>
  </si>
  <si>
    <t>A7.3</t>
  </si>
  <si>
    <t>A7.4</t>
  </si>
  <si>
    <t>A7.5</t>
  </si>
  <si>
    <t>A7.6</t>
  </si>
  <si>
    <t>A7.7</t>
  </si>
  <si>
    <t>A7.8</t>
  </si>
  <si>
    <t xml:space="preserve"> - dim. građ. otvora 260 x 324-355</t>
  </si>
  <si>
    <r>
      <t>Četverodjelna staklena stijena glavnog ulaza s aluminijskim okvirom s prekidom topliskog mosta i dvostrukim IZO staklom ispunjenim argonom i s jednim low-E premazom. Sadrži tri fiksna polja i jedna dvokrilna ostakljena zaokretna vrata. U</t>
    </r>
    <r>
      <rPr>
        <sz val="8"/>
        <rFont val="Myriad Pro"/>
        <family val="2"/>
      </rPr>
      <t>f</t>
    </r>
    <r>
      <rPr>
        <sz val="10"/>
        <rFont val="Myriad Pro"/>
        <family val="2"/>
      </rPr>
      <t>=2.60 W/m²K, U</t>
    </r>
    <r>
      <rPr>
        <sz val="8"/>
        <rFont val="Myriad Pro"/>
        <family val="2"/>
      </rPr>
      <t>st</t>
    </r>
    <r>
      <rPr>
        <sz val="10"/>
        <rFont val="Myriad Pro"/>
        <family val="2"/>
      </rPr>
      <t>=1,10 W/m²K.                                                                        Okov: protuprovalna master-lock brava, uređaj za samozatvaranje uz zadržavanje u otvorenom položaju, rukohvat od plastificiranog aluminija u boji i tonu po izboru projektanta.</t>
    </r>
  </si>
  <si>
    <t xml:space="preserve"> - dim. građ. otvora 355/203</t>
  </si>
  <si>
    <t xml:space="preserve"> - dim. građ. Otvora 105/200</t>
  </si>
  <si>
    <r>
      <t>Jednokrilni prozor s otklopno-zaokretnim krilom, s aluminijskim okvirom s prekidom topliskog mosta i dvostrukim IZO staklom ispunjenim argonom i s jednim low-E premazom. U</t>
    </r>
    <r>
      <rPr>
        <sz val="8"/>
        <rFont val="Myriad Pro"/>
        <family val="2"/>
      </rPr>
      <t>f</t>
    </r>
    <r>
      <rPr>
        <sz val="10"/>
        <rFont val="Myriad Pro"/>
        <family val="2"/>
      </rPr>
      <t>=2.60 W/m²K, U</t>
    </r>
    <r>
      <rPr>
        <sz val="8"/>
        <rFont val="Myriad Pro"/>
        <family val="2"/>
      </rPr>
      <t>st</t>
    </r>
    <r>
      <rPr>
        <sz val="10"/>
        <rFont val="Myriad Pro"/>
        <family val="2"/>
      </rPr>
      <t>=1,10 W/m²K. Okov: poluoliva u boji i tonu po izboru projektanta i sav ostali potreban okov. Staklo je satinirano!</t>
    </r>
  </si>
  <si>
    <t xml:space="preserve"> - dim. građ. otvora 63/140</t>
  </si>
  <si>
    <r>
      <t>Četverodjelna staklena stijena s aluminijskim okvirom s prekidom topliskog mosta i dvostrukim IZO staklom ispunjenim argonom i s jednim low-E premazom. Sadrži dva fiksna polja, i dva dvokrilna zaokretna polja. U</t>
    </r>
    <r>
      <rPr>
        <sz val="8"/>
        <rFont val="Myriad Pro"/>
        <family val="2"/>
      </rPr>
      <t>f</t>
    </r>
    <r>
      <rPr>
        <sz val="10"/>
        <rFont val="Myriad Pro"/>
        <family val="2"/>
      </rPr>
      <t>=2.60 W/m²K, U</t>
    </r>
    <r>
      <rPr>
        <sz val="8"/>
        <rFont val="Myriad Pro"/>
        <family val="2"/>
      </rPr>
      <t>st</t>
    </r>
    <r>
      <rPr>
        <sz val="10"/>
        <rFont val="Myriad Pro"/>
        <family val="2"/>
      </rPr>
      <t>=1,10 W/m²K. Okov: poluolive od plastificiranog aluminija u boji i tonu po izboru projektanta i sav ostali potreban okov.</t>
    </r>
  </si>
  <si>
    <t xml:space="preserve"> - dim. građ. otvora 606x125</t>
  </si>
  <si>
    <r>
      <t>Vanjska ostakljena četverokrilna klizna stijena s aluminijskim okvirom s prekidom topliskog mosta i dvostrukim IZO staklom ispunjenim argonom i s jednim low-E premazom. U</t>
    </r>
    <r>
      <rPr>
        <sz val="8"/>
        <rFont val="Myriad Pro"/>
        <family val="2"/>
      </rPr>
      <t>f</t>
    </r>
    <r>
      <rPr>
        <sz val="10"/>
        <rFont val="Myriad Pro"/>
        <family val="2"/>
      </rPr>
      <t>=2.60 W/m²K, U</t>
    </r>
    <r>
      <rPr>
        <sz val="8"/>
        <rFont val="Myriad Pro"/>
        <family val="2"/>
      </rPr>
      <t>st</t>
    </r>
    <r>
      <rPr>
        <sz val="10"/>
        <rFont val="Myriad Pro"/>
        <family val="2"/>
      </rPr>
      <t>=1,10 W/m²K. Okov: vodilice za klizna vrata sa pragom u razini gotovog poda. unutrašnji okov za zatvaranje sa ručicama za potezanje vrata s vanjske strane, u boji i tonu po izboru projektanta.</t>
    </r>
  </si>
  <si>
    <t xml:space="preserve"> - dim. građ. otvora 559x255</t>
  </si>
  <si>
    <t xml:space="preserve">    shema stavke 1</t>
  </si>
  <si>
    <t xml:space="preserve">    shema stavke 2</t>
  </si>
  <si>
    <t xml:space="preserve">    shema stavke 3</t>
  </si>
  <si>
    <t xml:space="preserve">    shema stavke 4</t>
  </si>
  <si>
    <t xml:space="preserve">    shema stavke 5</t>
  </si>
  <si>
    <t xml:space="preserve">    shema stavke 6</t>
  </si>
  <si>
    <t>TESARSKI RADOVI</t>
  </si>
  <si>
    <t>A8.1</t>
  </si>
  <si>
    <t>A9.1</t>
  </si>
  <si>
    <t>PODOPOLAGAČKI RADOVI</t>
  </si>
  <si>
    <t>A10.1</t>
  </si>
  <si>
    <t>A11</t>
  </si>
  <si>
    <t>Polaganje slojeva poda u prizemlju u sljedećem sastavu slojeva:</t>
  </si>
  <si>
    <t>- cementni estrih 4 cm</t>
  </si>
  <si>
    <t>- razdjelna folija</t>
  </si>
  <si>
    <t>Polaganje slojeva poda u prizemlju i ulazu podruma u sljedećem sastavu slojeva:</t>
  </si>
  <si>
    <t>A9.2</t>
  </si>
  <si>
    <t>A9.3</t>
  </si>
  <si>
    <t>Polaganje slojeva međukatne konstukcije u prizemlju u sljedećem sastavu slojeva:</t>
  </si>
  <si>
    <t>- cementni estrih 5 cm</t>
  </si>
  <si>
    <t>- elastificirani polistiren EPS-t - 2 cm</t>
  </si>
  <si>
    <t>- elastificirani polistiren EPS-t  - 2 cm</t>
  </si>
  <si>
    <t>A9.4</t>
  </si>
  <si>
    <t>Polaganje slojeva međukatne konstukcije garderobe u sljedećem sastavu slojeva:</t>
  </si>
  <si>
    <t>OSB ploče 2.5 cm</t>
  </si>
  <si>
    <t>A10.2</t>
  </si>
  <si>
    <t>A10.3</t>
  </si>
  <si>
    <t>A10.4</t>
  </si>
  <si>
    <t>Dobava materijala i izvedba obloge instalacijskih blokova od dvostrukih gipskartonskih ploča sa ispunom od filca mineralne vune između potkonstrukcije. Prema sanitarnim čvorovima zadnji sloj izvesti od vodootpornih ploča. Uključuje bandažiranje svih spojeva i završno gletanje i brušenje. Obračun po površini jedne strane obloge.</t>
  </si>
  <si>
    <t>Dobava materijala i izvedba zidova ukupne debljine 10 cm od dvostrukih gipskartonskih ploča sa ispunom od filca mineralne vune između potkonstrukcije. Prema sanitarnim čvorovima zadnji sloj izvesti od vodootpornih ploča.  Uključuje bandažiranje svih spojeva i završno gletanje i brušenje. Obračun po m2 površine zida.</t>
  </si>
  <si>
    <t>Dobava materijala i izvedba zidova ukupne debljine 15 cm od dvostrukih gipskartonskih ploča sa ispunom od filca mineralne vune između potkonstrukcije. Prema sanitarnim čvorovima zadnji sloj izvesti od vodootpornih ploča. Uključuje bandažiranje svih spojeva i završno gletanje i brušenje. Obračun po m2 površine zida.</t>
  </si>
  <si>
    <t>Dobava materijala i izvedba zidova ukupne debljine 20 cm od dvostrukih gipskartonskih ploča sa ispunom od filca mineralne vune između potkonstrukcije. Prema sanitarnim čvorovima zadnji sloj izvesti od vodootpornih ploča. Uključuje bandažiranje svih spojeva i završno gletanje i brušenje. Obračun po m2 površine zida.</t>
  </si>
  <si>
    <t>A10.5</t>
  </si>
  <si>
    <t>A10.6</t>
  </si>
  <si>
    <t>A10.7</t>
  </si>
  <si>
    <t>A10.8</t>
  </si>
  <si>
    <r>
      <t>Šesterodjelna staklena stijena s aluminijskim okvirom s prekidom topliskog mosta i dvostrukim IZO staklom ispunjenim argonom i s jednim low-E premazom. Sadrži dva fiksna polja, tri otklopna krila i jedno zaokretno krilo. U</t>
    </r>
    <r>
      <rPr>
        <sz val="8"/>
        <rFont val="Myriad Pro"/>
        <family val="2"/>
      </rPr>
      <t>f</t>
    </r>
    <r>
      <rPr>
        <sz val="10"/>
        <rFont val="Myriad Pro"/>
        <family val="2"/>
      </rPr>
      <t>=2.60 W/m²K, U</t>
    </r>
    <r>
      <rPr>
        <sz val="8"/>
        <rFont val="Myriad Pro"/>
        <family val="2"/>
      </rPr>
      <t>st</t>
    </r>
    <r>
      <rPr>
        <sz val="10"/>
        <rFont val="Myriad Pro"/>
        <family val="2"/>
      </rPr>
      <t>=1,10 W/m²K. Okov: poluolive od plastificiranog aluminija u boji i tonu po izboru projektanta i sav ostali potreban okov. Uključuje skriveni prag od eloksiranog aluminija.</t>
    </r>
  </si>
  <si>
    <r>
      <t>Vanjska ostakljena zaokretna vrata s aluminijskim okvirom s prekidom topliskog mosta i dvostrukim IZO staklom ispunjenim argonom i s jednim low-E premazom. U</t>
    </r>
    <r>
      <rPr>
        <sz val="8"/>
        <rFont val="Myriad Pro"/>
        <family val="2"/>
      </rPr>
      <t>f</t>
    </r>
    <r>
      <rPr>
        <sz val="10"/>
        <rFont val="Myriad Pro"/>
        <family val="2"/>
      </rPr>
      <t>=2.60 W/m²K, U</t>
    </r>
    <r>
      <rPr>
        <sz val="8"/>
        <rFont val="Myriad Pro"/>
        <family val="2"/>
      </rPr>
      <t>st</t>
    </r>
    <r>
      <rPr>
        <sz val="10"/>
        <rFont val="Myriad Pro"/>
        <family val="2"/>
      </rPr>
      <t>=1,10 W/m²K. Okov: protuprovalna master-lock brava, uređaj za samozatvaranje uz zadržavanje u otvorenom položaju, rukohvat od plastificiranog aluminija u boji i tonu po izboru projektanta. Otvaranje prema Van!  Uključuje skriveni prag od eloksiranog aluminija.</t>
    </r>
  </si>
  <si>
    <t>A10.9</t>
  </si>
  <si>
    <t>Izvedba vanjskog pregradnog zida lagane konstrukcije od sljedećih slojeva:</t>
  </si>
  <si>
    <t>- dvostruke gipskartonske ploče, gletane</t>
  </si>
  <si>
    <t>- potkonstrukcija od pocinčanih čeličnih profila</t>
  </si>
  <si>
    <t>- filc mineralne vune 8 cm</t>
  </si>
  <si>
    <t>- OSB ploče 2.2 cm</t>
  </si>
  <si>
    <t>U stavci nuditi sve navedene slojeve. Obračun po površini zida.</t>
  </si>
  <si>
    <t>A8.2</t>
  </si>
  <si>
    <t>Izvedba međukatne konstrukcije poda garderobe od čeličnih nosivih UPN 160 profila. Ugradnja vijčanim spojevima u postojeći zid od kamena i opeke. Obračun po kilogramu utrošenog čelika.</t>
  </si>
  <si>
    <t>Ugradnja drvenih štafli 4x10 cm kao potkonstrukcije u sastavu međukatne konstrukcije garderobe. Štafle su na razmaku 30 cm i ugrađuju se u čelične UPN 160 profile. Obračun prema duljini ugrađenih štafli opisanog poprečnog presjeka.</t>
  </si>
  <si>
    <t>KERAMIČARSKI I KAMENOREZAČKI RADOVI</t>
  </si>
  <si>
    <t>A12</t>
  </si>
  <si>
    <t>PRIPREMNI RADOVI</t>
  </si>
  <si>
    <t>Izvedba pregradnog zida između dvorana od blok opeke za pregradne zidove debljine 19 cm, ispunjene laganim betonom za povećanje zvučnu izolacije.</t>
  </si>
  <si>
    <t>Dobava i ugradnja drvenih stupova kosog krova višenamjenske dvorane, izvedenih od četinara prve klase. Stupovi se učvršćuju u unaprijed ugrađene čelične stope. Sve izvesti prema detaljima u projektu statike. Obračun po komadu.</t>
  </si>
  <si>
    <t xml:space="preserve"> - dim. 16/16, visine 305 cm</t>
  </si>
  <si>
    <t xml:space="preserve"> - dim. 16/16, visine 265 cm</t>
  </si>
  <si>
    <t>H</t>
  </si>
  <si>
    <t>322/2019</t>
  </si>
  <si>
    <t>350-V</t>
  </si>
  <si>
    <r>
      <t xml:space="preserve">TD: </t>
    </r>
    <r>
      <rPr>
        <b/>
        <sz val="8"/>
        <rFont val="Myriad Pro"/>
        <family val="2"/>
      </rPr>
      <t>350-IV-V</t>
    </r>
  </si>
  <si>
    <r>
      <rPr>
        <i/>
        <sz val="7"/>
        <rFont val="Myriad Pro"/>
        <family val="2"/>
      </rPr>
      <t xml:space="preserve">TD: </t>
    </r>
    <r>
      <rPr>
        <b/>
        <sz val="8"/>
        <rFont val="Myriad Pro"/>
        <family val="2"/>
      </rPr>
      <t>322/2019</t>
    </r>
  </si>
  <si>
    <t>OPĆE NAPOMENE:</t>
  </si>
  <si>
    <t>UNUTARNJI  VODOVOD  I  KANALIZACIJA</t>
  </si>
  <si>
    <t>Trasiranje kanala za polaganje instalacija vodovoda i kanalizacije u građevini do mjesta priključenja. Nanošenje visina (kota) prema projektu i kontrola visina iskopa i polaganja cijevi. Sve ovo radi se u prisustvu nadzornog inženjera, koji će svojim potpisom ovjeriti točnost izmjere. Eventualne izmjene dubina iskopa i niveleta kanala radi novih uvjeta priključenja mogu se izvršiti uz prethodnu suglasnost nadzornog inženjera i projektanta.</t>
  </si>
  <si>
    <t>UKUPNO PRIPREMNI RADOVI:</t>
  </si>
  <si>
    <t>GRAĐEVINSKO-INSTALATERSKI RADOVI</t>
  </si>
  <si>
    <t>Iskop rova za polaganje kanalizacijskih cijevi u zemljištu C kategorije sa odbacivanjem zemlje na 1,00 m od ruba rova. Nagib i dubina iskopa prema projektu.</t>
  </si>
  <si>
    <t>Nasipavanje dna rova pijeskom u sloju od 10 cm i fino planiranje u nagibu pod kojim se polažu cijevi. Nakon što su vodovodne i kanalizacijske cijevi položene i ispitane zasipavaju se pijeskom u sloju od 10 cm iznad tjemena cijevi.</t>
  </si>
  <si>
    <t>Dobava pijeska, ubacivanje u rov, te razastiranje  iznad  tjemena  cijevi u sloju debljine 15 cm.</t>
  </si>
  <si>
    <t>Zatrpavanje rova kvalitetnim šljunčanim materijalom za izradu nasipa nakon što su cijevi položene i ispitane na vodonepropusnost i funkcionalnost i zasipane pijeskom. Zatrpavanje se vrši u slojevima od po 30 cm uz prethodno nabijanje. Prvi sloj nasipa zemljom ne smije sadržavati kamen ili neki drugi grubi materijal, ostali slojevi nasipavaju se preostalom zemljom od iskopa.</t>
  </si>
  <si>
    <t>UKUPNO ZEMLJANI RADOVI:</t>
  </si>
  <si>
    <t>RAZNI GRAĐEVINSKI RADOVI</t>
  </si>
  <si>
    <t>Izvedba šliceva u zidanim i betonskim djelovima zida, ab. ploče građevine, za polaganje vodovodnih i kanalizacijskih cijevi.</t>
  </si>
  <si>
    <t>a)</t>
  </si>
  <si>
    <t>šlic vel. 15x10 cm</t>
  </si>
  <si>
    <t>m</t>
  </si>
  <si>
    <t>b)</t>
  </si>
  <si>
    <t>šlic vel. 15x15 cm</t>
  </si>
  <si>
    <t>c)</t>
  </si>
  <si>
    <t>šlic vel. 10x8 cm</t>
  </si>
  <si>
    <t>d)</t>
  </si>
  <si>
    <t>šlic vel. 50x15 cm</t>
  </si>
  <si>
    <t>UKUPNO RAZNI GRAĐEVINSKI RADOVI:</t>
  </si>
  <si>
    <t>VODOVOD</t>
  </si>
  <si>
    <t>Dobava i montaža polietilenskih PEHD vodovodnih cijevi i fazonskih komada za  vodovod, za radni tlak PN 10 bara, proizvedenih prema ISO normama i DIN-u 8074 i 8075 s potvrdom o kvaliteti. Cijevi se spajaju tipskim elektro-spojnicama sa dvostrukim naglavkom u svemu prema naputku proizvođača cijevi. Cijevi se polažu na već pripremljenu podlogu u rovu na sloj pijeska. Stavkom je obuhvaćena dobava, transport i ugradnja cijevi i fazonskih komada (lučnih i čvornih gdje se za njih ukaže potreba), kao i sav spojni i brtveni materijal, sve za radni tlak PN 10 bara.</t>
  </si>
  <si>
    <t>PEHD DN 25 mm</t>
  </si>
  <si>
    <t>PEHD DN 32 mm</t>
  </si>
  <si>
    <t>Izolacija PPR vodovodnih cijevi u zidu, stropu i u termoizolaciji poda s gotovim termoizolacijskim cijevima i trakama tipa "Armstrong-Tubolit SG" debljinom stijenke od 3 mm ili jednako vrijedan proizvod drugog proizvođača .</t>
  </si>
  <si>
    <t>Dobava i montaža čeličnih pocinčanih cijevi za protupožarnu vodu u građevini. U cijenu uračunati sav potreban sitni pribor, spojni materijal i fazonske komade, kao i sav potreban materijal i pribor za montažu cijevi s pričvršćenjem, ovisno o mjestu montaže (kuke, konzole, ovjesi i slično).</t>
  </si>
  <si>
    <t>Izolacija čeličnih pocinčanih vodovodnih cijevi u zidu i podu s gotovim termoizolacijskim cijevima tipa "Armstrong-Tubolit SG" sa debljinom stijenke od 3 mm  ili jednako vrijedan proizvod drugog proizvođača, uz prethodni premaz oštećenih i spojnih mjesta antikorozijskim sredstvom.</t>
  </si>
  <si>
    <t>Dobava i montaža slobodno protočnih kuglastih ventila.</t>
  </si>
  <si>
    <t>Dobava i ugradnja podžbuknog zidnog protupožarnog hidranta u ormariću veličine 50 x 50 x 14 cm, a sadrži slijedeći komplet vatrogasnog pribora: požarni hidrantski ventil DN 25 mm, nesagorivo vatrogasno tlačno crijevo minimalne dužine 15 m, spojnica i vatrogasna mlaznica sa ventilom fi1''. Ormarić se ugrađuje na zid prema rješenju u projektu.</t>
  </si>
  <si>
    <t>Ispitivanje vodovodne mreže pod tlakom od 15 bara.</t>
  </si>
  <si>
    <t>kompl.</t>
  </si>
  <si>
    <t>UKUPNO VODOVOD:</t>
  </si>
  <si>
    <t>KANALIZACIJA</t>
  </si>
  <si>
    <t>Dobava i ugradnja kanalizacijskih PP cijevi i fazonskih komada iz samogasivog polipropilena prema DIN-u 19560 za horizontalni i vertikalni odvod u građevini do priključaka na vertikale fekalne kanalizacije, te temeljni razvod fekalne kanalizacije unutar građevine. U cijenu su uključeni svi potrebni elementi za montažu kao što su spojnice i sav sitni materijal i pribor za montažu cijevi s pričvršćenjem, ovisno o mjestu montaže (kuke, konzole, ovjesi i slično). Sve komplet gotovo i montirano prema naputku proizvođača cijevi i pribora.  U cijeni su uključeni i svi potrebni fazonski komadi.</t>
  </si>
  <si>
    <t>cijevi</t>
  </si>
  <si>
    <t>DN   50 mm</t>
  </si>
  <si>
    <t>DN   75 mm</t>
  </si>
  <si>
    <t>DN 110 mm</t>
  </si>
  <si>
    <t>DN 125 mm</t>
  </si>
  <si>
    <t>ventilacijska kapa</t>
  </si>
  <si>
    <t>DN 75 mm</t>
  </si>
  <si>
    <t xml:space="preserve">Dobava i ugradnja podnih kupaonskih PP slivnika sa sifonom, prstenom za prihvat hidroizolacije i rešetkom veličine 15 x 15 cm iz nehrđajućeg čelika, horizontalnim odvodom DN 50 mm i priključkom dovoda DN 50 mm, tipa ACO ili jednako vrijedan proizvod drugog proizvođača. Sve komplet gotovo i montirano prema uputstvu proizvođača. Slivnici se montiraju u sanitarnim čvorovima.  </t>
  </si>
  <si>
    <t>UKUPNO KANALIZACIJA:</t>
  </si>
  <si>
    <t>VANJSKI  VODOVOD  I  KANALIZACIJA</t>
  </si>
  <si>
    <t>Trasiranje kanala za polaganje instalacija vodovoda i kanalizacije u građevini i vani do mjesta priključenja. Nanošenje visina (kota) prema projektu i kontrola visina iskopa i polaganja cijevi. Sve ovo radi se u prisustvu nadzornog inženjera, koji će svojim potpisom ovjeriti točnost izmjere. Eventualne izmjene dubina iskopa i niveleta kanala radi novih uvjeta priključenja mogu se izvršiti uz prethodnu suglasnost nadzornog inženjera i projektanta.</t>
  </si>
  <si>
    <t>Demontaža postojećeg vodovodnog priključka na parceli investitora u vodomjernom oknu. U cijenu su uključeni svi radovi na demontaži postojećih fazonskih komada i vodomjera sa deponiranjem istih na trajnu deponiju. Radove na demontaži postojećeg vodovodnog priključka izvodi tvrtka koja upravlja javnom vodovodnom mrežom.</t>
  </si>
  <si>
    <t>Iskop rova za polaganje vodovodnih i kanalizacijskih cijevi, vodomjernog i revizijska okna, vrtnog šahta te mastolova u zemljištu C kategorije sa odbacivanjem zemlje na 1,00 m od ruba rova. Nagib i dubina iskopa prema projektu.</t>
  </si>
  <si>
    <t>Planiranje dna rova sa točnosti -+ 2 cm.</t>
  </si>
  <si>
    <t>BETONSKI I ARMIRANO BETONSKI RADOVI</t>
  </si>
  <si>
    <t>Izvedba revizijskog okna vanjske kanalizacije od montažnih tvornički pripravljenih elemenata kružnog presjeka fi 80 cm od betona klase C40/45. Montažni elementti montiraju se prema shemi proizvođača te postavljaju na betonsku vodonepropusnu podlogu C30/37, VDP3, XC2, XF1 te obetoniravaju. Na vrhu okna izvodi se armirano-betonska ploča na koju se montiraju okrugli lijevano-željezni poklopci nosivosti od 50 do 400 kN. Površine dna i kinete obraditi cementnim mortom do crnog sjaja, rubovi kineta moraju biti zaobljeni. Kod izgradnje okna potrebno je ugraditi fazonske komade na spoju plastične cijevi u okno, koji omogućuju vodonepropusnost spoja te potrebne brtve na radnim prekidima. Okno izvesti prema detalju u projektu. Zemljani radovi uključeni su u jediničnu cijenu okna. Svi ostali radovi, kao i potreban materijal, izrada i montaža armature sadržani su u jediničnoj cijeni okna, sve komplet gotovo.</t>
  </si>
  <si>
    <t xml:space="preserve"> - revizijsko okno fi 80 cm sa poklopcem nosivosti 150 kN</t>
  </si>
  <si>
    <t>UKUPNO BETONSKI I ARMIRANO BETONSKI RADOVI:</t>
  </si>
  <si>
    <t>Dobava i montaža polietilenskih PEHD vodovodnih cijevi i fazonskih komada, za vanjski vodovod, za radni tlak PN 10 bara, proizvedenih prema ISO normama i DIN-u 8074 i 8075 s potvrdom o kvaliteti DVGW. Cijevi se spajaju tipskim elektro-spojnicama sa dvostrukim naglavkom u svemu prema naputku proizvođača cijevi. Cijevi se polažu na već pripremljenu podlogu u rovu na sloj pijeska. Stavkom je obuhvaćena dobava, transport i ugradnja cijevi i fazonskih komada (lučnih i čvornih gdje se za njih ukaže potreba), kao i sav spojni i brtveni materijal, sve za radni tlak PN 10 bara.</t>
  </si>
  <si>
    <t>Dobava i montaža potrebnih prijelaznih i fazonskih komada u vodomjernom oknu, a sve prema priloženim detaljima.</t>
  </si>
  <si>
    <t>Izvedba priključka projektirane vodovodne mreže na javnu vodovodnu mrežu. Priključenje izvesti sa PEHD DN 32 mm cijevi duljine 7,0 m. Spoj izvesti sa spajanjem na uličnu cijev sa izvedbom slijepog okna. U cijenu uračunati iskop i demontažu postojeće cijevi fi20 mm, dobavu i ugradnju nove cijevi PEHD DN 32 mm sa ugradnjom obujmica, podložaka i pločicama, potrebog sitnog pribora, spojnog i brtvenog materijala, zemljane radove, sanaciju prekopa preko ceste, sve komplet gotovo i spojeno.</t>
  </si>
  <si>
    <t>Dobava i ugradnja PP ili PVC kanalskih cijevi i fazonskih komada tjemene nosivosti SN8 sa jačim stjenkama red 3 prema DIN 19534 i 8062 (norma EN 1401) za vanjsku kanalizaciju. Cijevi se polažu na već pripremljenu podlogu u rovu. Spajanje cijevi izvesti prema uputstvu proizvođača.</t>
  </si>
  <si>
    <t>UKUPNO KANALZACIJA:</t>
  </si>
  <si>
    <t>OSTALI RADOVI</t>
  </si>
  <si>
    <t>Geodetsko snimanje izvedenog vanjskog vodovoda i kanalizacije, te izrada geodetskog elaborata za unos cjevovoda u katastar podzemnih instalacija.</t>
  </si>
  <si>
    <t>UKUPNO OSTALI RADOVI:</t>
  </si>
  <si>
    <r>
      <t>m</t>
    </r>
    <r>
      <rPr>
        <vertAlign val="superscript"/>
        <sz val="10"/>
        <rFont val="Myriad Pro"/>
        <family val="2"/>
      </rPr>
      <t>3</t>
    </r>
  </si>
  <si>
    <t>Planiranje dna rova sa točnosti ±2 cm.</t>
  </si>
  <si>
    <r>
      <t>m</t>
    </r>
    <r>
      <rPr>
        <vertAlign val="superscript"/>
        <sz val="10"/>
        <rFont val="Myriad Pro"/>
        <family val="2"/>
      </rPr>
      <t>2</t>
    </r>
  </si>
  <si>
    <r>
      <t>Dobava i montaža PPR vodovodnih cijevi za radni tlak PN 10 bara i maksimalnu temperaturu 95</t>
    </r>
    <r>
      <rPr>
        <vertAlign val="superscript"/>
        <sz val="10"/>
        <rFont val="Myriad Pro"/>
        <family val="2"/>
      </rPr>
      <t>o</t>
    </r>
    <r>
      <rPr>
        <sz val="10"/>
        <rFont val="Myriad Pro"/>
        <family val="2"/>
      </rPr>
      <t xml:space="preserve"> C prema DIN 16892/93. Cijevi se ugrađuju za hladnu, toplu i cirkulacijsku sanitarnu vodu u građevini. U cijenu uračunati sav potreban sitni pribor, spojni materijal i fazonske komade, fitinge, priključna koljena i montažne elemente za mješalice i slavine, kao i sav potreban materijal i pribor za montažu cijevi s pričvrćenjem, ovisno o mjestu montaže (kuke, konzole, ovjesi i slično). Sav ugrađeni materijal i pribor mora imati odgovarajuće ateste i biti od istog proizvođača, a ugradnja se mora izvoditi isključivo po uputstvu proizvođača. Nije dozvoljena nikakva improvizacija kao i upotreba materijala drugih proizvođača.</t>
    </r>
  </si>
  <si>
    <t>DN/ID 20 mm (unutarnji promjer)</t>
  </si>
  <si>
    <t>DN/ID 15 mm (unutarnji promjer)</t>
  </si>
  <si>
    <t>DN/ID 20 mm</t>
  </si>
  <si>
    <t>DN/ID 15 mm</t>
  </si>
  <si>
    <t>f 25 mm</t>
  </si>
  <si>
    <t>f 20 mm</t>
  </si>
  <si>
    <t>Ovim troškovnikom obuhvaćeni su radovi na izvedbi instalacija vodovoda i kanalizacije u građevini i vani do predviđenih priključaka na vanjske instalacije.
Nacrti, detalji i napomene na nacrtima, zatim tehnički opis, posebni tehnički uvjeti gradnje za instalacije internog vodovoda i kanalizacije, obavezni su kod izvođenja radova, kao i opisi radova u pojedinim stavkama troškovnika.
Sve radove, dobave i montaže predviđene ovim troškovnikom, kao što su cijevi, izljevna i odvodna mjesta, sanitarni predmeti i uređaji, postrojenja i drugo, izvesti do potpune funkcionalnosti.</t>
  </si>
  <si>
    <t>UNUTARNJI VIK - PRIPREMNI RADOVI</t>
  </si>
  <si>
    <t>UNUTARNJI VIK - GRAĐEVINSKO-INSTALATERSKI RADOVI</t>
  </si>
  <si>
    <t>VANJSKI VIK - PRIPREMNI RADOVI</t>
  </si>
  <si>
    <t>VANJSKI VIK - GRAĐEVINSKO-INSTALATERSKI RADOVI</t>
  </si>
  <si>
    <t>UKUPNO GRAĐEVINSKO-INSTALATERSKI RADOVI:</t>
  </si>
  <si>
    <t xml:space="preserve">Čeličnu konstrukciju izvoditi prema Tehničkom propisu za građevinske konstrukcije NN 17/17, te svim prilozima propisa i navedenim  hrvatskim (HRN) i preuzetim normama. </t>
  </si>
  <si>
    <t>MATERIJAL</t>
  </si>
  <si>
    <t>Sav materijal i uređaji potrebni za izvedbu instalacija internog vodovoda i kanalizacije moraju odgovarati propisima Hrvatskih normi (HRN) i prema posebnim uvjetima i smjernicama (ukoliko takvi postoje) lokalnih distributera koji gospodare javnim vodovodom i kanalizacijom.
Materijal za izvedbu protupožarne hidrantske mreže mora osim toga odgovarati i “Propisima vatrogasne službe”.</t>
  </si>
  <si>
    <t>RADOVI</t>
  </si>
  <si>
    <t>Instalaciju internog vodovoda i kanalizacije, te montažu sanitarnih predmeta i uređaja, treba izvesti stručno i točno prema nacrtima, tehničkom opisu, troškovniku i pravilima struke.
Prije početka radova izvoditelj je dužan na gradnji kontrolirati sve mjere koje su mu potrebne za izvedbu i izvedeni objekt usporediti s nacrtima. Ako se ustanove bitne razlike u mjerama, veće promjene ili neki nedostaci koji bi mogli utjecati na izvedbu radova, izvođač je dužan o tome pravodobno obavijestiti naručitelja i pismeno zatražiti njegove daljnje upute, te ne započeti s radovima dok se ne uklone uočeni nedostaci. Odstupanje od konačno odobrenih nacrta dozvoljeno je na temelju pismenog odobrenja projektanta uz suglasnost naručitelja, a kod većih odstupanja na temelju novog odobrenog projekta.
Naručitelj je dužan dati izvoditelju dovoljno velik osvijetljen prostor na gradilištu za slaganje i uskladištenje materijala i alata, a izvoditelj mora dozvoliti nadzornom organu pristup u prostor u svrhu nadzora izvedbe i materijala.
U zidovima mora projektant, kao i izvoditelj građevinskih radova u dogovoru s izvoditeljem instalacija, predvidjeti dovoljno velike usjeke i prodore za ugradnju vertikalnih i horizontalnih vodova.
Izvoditelj instalacija vodovoda i kanalizacije mora koordinirati svoju izvedbu sa izvoditeljima ostalih instalacijskih radova, tako da ne dođe do oštećenja instalacija.
Izvoditelj instalacija vodovoda i kanalizacije dužan je voditi za vrijeme izvedbe radova dnevnik montaže u koji se svakodnevno upisuju i po potrebi ucrtavaju svi podaci o radovima na montaži instalacije.</t>
  </si>
  <si>
    <t>INSTALACIJA VODOVODA</t>
  </si>
  <si>
    <t>Projektiranje, izvedba i ispitivanje internih instalacija vodovoda, kao i izvedba okna za vodomjer mora se izvršiti prema pravilima struke i prema propisima lokalnog distributera koji gospodari javnim vodovodom.
Instalaciju spojnog voda od javne vodovodne mreže do internog vodomjernog okna vrši samo lokalni distributer, odnosno ovlašteno poduzeće, a na teret troškova objekta, odnosno investitora.</t>
  </si>
  <si>
    <t>INSTALACIJA KANALIZACIJE</t>
  </si>
  <si>
    <t>Projektiranje, izvedba i ispitivanje instalacija kanalizacije, kao i izvedba priključnog (kontrolnog) revizijskog okna kanalizacije mora se izvršiti prema pravilima struke i prema propisima lokalnog distributera koji gospodari javnom kanalizacijom ukoliko se građevina priključuje na istu.
Izvedbu priključnog kanala od javnog uličnog kanala do priključnog (kontrolnog) revizijskog okna vrši samo ovlašteno poduzeće koje gospodari javnom kanalizacijom, a na teret troškova objekta, odnosno investitora.</t>
  </si>
  <si>
    <t>SPOREDNI RADOVI</t>
  </si>
  <si>
    <t>U cijeni instalacija vodovoda i kanalizacije sadržani su i sljedeći sporedni radovi, ukoliko u troškovniku nije drugačije propisano:</t>
  </si>
  <si>
    <t xml:space="preserve"> - izmjere potrebne za izvedbu i obračun s upotrebom potrebnih sprava, alata i radne snage;</t>
  </si>
  <si>
    <t xml:space="preserve"> - izrada potrebnih obračuna i obračunskih nacrta kao prilog konačnom obračunu;</t>
  </si>
  <si>
    <t xml:space="preserve"> - održavanje rasvjete i čišćenje prostorija koje su dodijeljene za skladište materijala i boravak radnika;</t>
  </si>
  <si>
    <t xml:space="preserve"> - transport, uskladištenje i čuvanje materijala potrebnog za radove;</t>
  </si>
  <si>
    <t xml:space="preserve"> - ugradnja materijala, kao i sva spajanja, brtvljenja i ušvršćenja sa svim potrebnim pomoćnim materijalom i priborom;</t>
  </si>
  <si>
    <t xml:space="preserve"> - dobava i ugradnja podmetača za učvršćenje sanitarnih predmeta;</t>
  </si>
  <si>
    <t xml:space="preserve"> - izolacija vodovodnih cijevi u zidu i termoizolaciji poda sa gotovim izolacijskim cijevima tipa "Armstrong-Tubolit SG" ili sličnim istovrijednim materijalom;</t>
  </si>
  <si>
    <t xml:space="preserve"> - izolacija vodovodnih cijevi vođenih slobodno u prostoru (pod stropom, uz zid) sa gotovim izolacijskim cijevima tipa "Armstrong-Armaflex AC" ili sličnim istovrijednim materijalom;</t>
  </si>
  <si>
    <t xml:space="preserve"> - izolacija vodovodnih cijevi vođenih u drenažnoj podlozi poda i u zemlji sa gotovim bitumeniziranim trakama tipa “Plastizol” ili sličnim istovrijednim materijalom;</t>
  </si>
  <si>
    <t xml:space="preserve"> - postava i rušenje skela do visine 3,50 m;</t>
  </si>
  <si>
    <t xml:space="preserve"> - troškovi ispitivanja cijevi i drugog materijala prije ugradnje, troškovi ispitivanja instalacija vodovoda i kanalizacije na vodonepropusnost prema postojećim propisima, te ispitivanje uređajnih predmeta na ispravan rad;</t>
  </si>
  <si>
    <t xml:space="preserve"> - troškovi naknadnog ispitivanja materijala, instalacija i uređajnih predmeta, ali samo u slučaju ako se ispitivanjem dokaže da izvoditelj nije upotrijebio propisan materijal ili nije propisno izvršio svoj rad;</t>
  </si>
  <si>
    <t xml:space="preserve"> - odstranjenje svih otpadaka i ambalaže od vlastitih radova;</t>
  </si>
  <si>
    <t xml:space="preserve"> - popravak i naknada štete učinjenih nepažnjom ili propustima na tuđim ili vlastitim radovima.</t>
  </si>
  <si>
    <t>U cijeni instalacija vodovoda i kanalizacije nisu sadržani sljedeći sporedni radovi, ukoliko u troškovniku nije drugačije propisano:</t>
  </si>
  <si>
    <t xml:space="preserve"> - bušenje zidova i zasjeka, rabiciranja, zazidavanja i popravak žbuke;</t>
  </si>
  <si>
    <t xml:space="preserve"> - postava i rušenje skela u visini preko 3,50 m;</t>
  </si>
  <si>
    <t xml:space="preserve"> - iskopi, razupiranja jama, zatrpavanje, nabijanje i uspostava prijašnjeg stanja površina;</t>
  </si>
  <si>
    <t xml:space="preserve"> - uvođenje rasvjete u prostorije skladišta materijala;</t>
  </si>
  <si>
    <t xml:space="preserve"> - zaštitni naliči vidljivih cijevi protiv korozije ili drugog oštećenja u zgradi.</t>
  </si>
  <si>
    <t>IZMJERE I OBRAČUN</t>
  </si>
  <si>
    <t>Ukoliko u troškovniku nije propisan drugi način obračunavanja, obračunavaju se:</t>
  </si>
  <si>
    <t xml:space="preserve"> - cijevi zajedno s fazonskim komadima odijeljeno prema vrsti i promjeru po m’ mjereno po osi. U cijeni je sadržana dobava i ugradnja, zajedno s eventualnom dobavom i ugradnjom potrebnih kuka, ovjesa, ogrlica i drugo, ali bez armatura:</t>
  </si>
  <si>
    <t xml:space="preserve"> - slavine, zasuni, armature, obični redukcijski ventili, regulacijski i sigurnosni ventili i drugo po komadu;</t>
  </si>
  <si>
    <t xml:space="preserve"> - sanitarni i ostali uređajni predmeti po komadu zajedno s montažom ili zasebno dobava i zasebno montaža;</t>
  </si>
  <si>
    <t xml:space="preserve"> - zaštitni naliči po propisu za soboslikarske i ličilačke radove, zaštitni povoji i zaštitne cijevi po m’ uz oznaku vrste i promjera;</t>
  </si>
  <si>
    <t xml:space="preserve"> - bušenje proboja zidova prema debljini i vrsti zida po komadu, a zidnih zasjeka prema veličini presjeka zasjeka i vrsti zida po duljini (m’);</t>
  </si>
  <si>
    <t xml:space="preserve"> - eventualno zidanje, betoniranje, žbukanje i drugo prema “Posebnim tehničkim uvjetima za građevinske radove”;</t>
  </si>
  <si>
    <t xml:space="preserve"> - iskopi, zatrpavanja i uspostava površina kako je određeno u “Posebnim tehničkim uvjetima za građevinske radove”;</t>
  </si>
  <si>
    <t xml:space="preserve"> - postava i skidanje skela kako je određeno u “Prosječnim normama u građevinarstvu”.</t>
  </si>
  <si>
    <t>NORME</t>
  </si>
  <si>
    <t xml:space="preserve"> - PEHD cijevi i fazonski komadi za vodovod</t>
  </si>
  <si>
    <t>DIN 8074/8075</t>
  </si>
  <si>
    <t xml:space="preserve"> - PE-X vodovodne cijevi i fazonski komadi</t>
  </si>
  <si>
    <t>DIN 16892/893</t>
  </si>
  <si>
    <t xml:space="preserve"> - Čelične pocinčane vodovodne cijevi</t>
  </si>
  <si>
    <t>C.B5.225</t>
  </si>
  <si>
    <t xml:space="preserve"> - Ravni protočni ventili</t>
  </si>
  <si>
    <t>M.C5.260</t>
  </si>
  <si>
    <t xml:space="preserve"> - Ravni protočni ventili s otvorom za pražnjenje</t>
  </si>
  <si>
    <t>M.C5.261</t>
  </si>
  <si>
    <t xml:space="preserve"> - Kutni protočni ventil</t>
  </si>
  <si>
    <t>M.C5.251</t>
  </si>
  <si>
    <t xml:space="preserve"> - Ventil za pražnjenje</t>
  </si>
  <si>
    <t>M.C5.280</t>
  </si>
  <si>
    <t xml:space="preserve"> - Plovni ventil za vodokotlić</t>
  </si>
  <si>
    <t>M.C5.820</t>
  </si>
  <si>
    <t xml:space="preserve"> - Zasuni</t>
  </si>
  <si>
    <t>M.C5.600</t>
  </si>
  <si>
    <t xml:space="preserve"> - Sanitarna keramika</t>
  </si>
  <si>
    <t>U.N5.100</t>
  </si>
  <si>
    <t xml:space="preserve"> - Umivaonici</t>
  </si>
  <si>
    <t>U.N5.110</t>
  </si>
  <si>
    <t xml:space="preserve"> - Kade, polukade i tuš kade</t>
  </si>
  <si>
    <t>U.N5.210, 220 i 230</t>
  </si>
  <si>
    <t xml:space="preserve"> - WC školjke</t>
  </si>
  <si>
    <t>U.N5.120-122 i 170</t>
  </si>
  <si>
    <t xml:space="preserve"> - Pisoari</t>
  </si>
  <si>
    <t>U.N5.140 i 150</t>
  </si>
  <si>
    <t xml:space="preserve"> - Zidna baterija s tušem</t>
  </si>
  <si>
    <t>M.C5.802</t>
  </si>
  <si>
    <t xml:space="preserve"> - Stojeća baterija s pokretnim ispustom</t>
  </si>
  <si>
    <t>M.C5.805</t>
  </si>
  <si>
    <t xml:space="preserve"> - Sifon za umivaonik</t>
  </si>
  <si>
    <t>M.C5.810</t>
  </si>
  <si>
    <t xml:space="preserve"> - Sifon za pisoar</t>
  </si>
  <si>
    <t>M.C5.811</t>
  </si>
  <si>
    <t xml:space="preserve"> - Odljevno koljeno s čepom</t>
  </si>
  <si>
    <t>M.C5.812</t>
  </si>
  <si>
    <t xml:space="preserve"> - Preljevno koljeno</t>
  </si>
  <si>
    <t>M.C5.813</t>
  </si>
  <si>
    <t xml:space="preserve"> - Ručni aparati za gašenje požara</t>
  </si>
  <si>
    <t>Z.C2.010</t>
  </si>
  <si>
    <t xml:space="preserve"> - Vatrogasna crijeva</t>
  </si>
  <si>
    <t xml:space="preserve"> - Hidrantski nastavci</t>
  </si>
  <si>
    <t>Z.C2.011</t>
  </si>
  <si>
    <t xml:space="preserve"> - Vatrogasna mlaznica s ventilom</t>
  </si>
  <si>
    <t>Z.C2.063-066</t>
  </si>
  <si>
    <t xml:space="preserve"> - Poklopci za okna</t>
  </si>
  <si>
    <t>M.J6.210</t>
  </si>
  <si>
    <t xml:space="preserve"> - PP kanalizacijske cijevi i fazonski komadi</t>
  </si>
  <si>
    <t>DIN 19560</t>
  </si>
  <si>
    <t xml:space="preserve"> - PVC cijevi i fazonski komadi SN8 za kanalizaciju</t>
  </si>
  <si>
    <t>DIN 19534 i 8062</t>
  </si>
  <si>
    <t>POSEBNI TEHNIČKI UVJETI GRADNJE ZA INSTALACIJE VODOVODA I KANALIZACIJE</t>
  </si>
  <si>
    <r>
      <t xml:space="preserve">Izvedba visećeg spuštenog stropa visine cca 45 cm od jednostrukih vatrootpornih gipskartonskih ploča. Uključuje bandažiranje svih spojeva i završno gletanje i brušenje te ugradnju filca mineralne vune debljine min 4 cm. Zahtjev vatrootpornosti čitavog sustava </t>
    </r>
    <r>
      <rPr>
        <b/>
        <sz val="10"/>
        <rFont val="Myriad Pro"/>
        <family val="2"/>
      </rPr>
      <t>R30</t>
    </r>
    <r>
      <rPr>
        <sz val="10"/>
        <rFont val="Myriad Pro"/>
        <family val="2"/>
      </rPr>
      <t xml:space="preserve">, kao </t>
    </r>
    <r>
      <rPr>
        <i/>
        <sz val="10"/>
        <rFont val="Myriad Pro"/>
        <family val="2"/>
      </rPr>
      <t xml:space="preserve">Knauf D611 </t>
    </r>
    <r>
      <rPr>
        <sz val="10"/>
        <rFont val="Myriad Pro"/>
        <family val="2"/>
      </rPr>
      <t>ili drugi jednakovrijedan sustav.</t>
    </r>
  </si>
  <si>
    <r>
      <t xml:space="preserve">Izvedba spuštenog stropa učvršćenog na postojeći drveni grednik od jednostrukih vatrootpornih gipskartonskih ploča. Uključuje bandažiranje svih spojeva i završno gletanje i brušenje te ugradnju filca mineralne vune debljine min 4 cm. Zahtjev vatrootpornosti čitavog sustava </t>
    </r>
    <r>
      <rPr>
        <b/>
        <sz val="10"/>
        <rFont val="Myriad Pro"/>
        <family val="2"/>
      </rPr>
      <t>R30</t>
    </r>
    <r>
      <rPr>
        <sz val="10"/>
        <rFont val="Myriad Pro"/>
        <family val="2"/>
      </rPr>
      <t xml:space="preserve">, kao </t>
    </r>
    <r>
      <rPr>
        <i/>
        <sz val="10"/>
        <rFont val="Myriad Pro"/>
        <family val="2"/>
      </rPr>
      <t>Knauf D611</t>
    </r>
    <r>
      <rPr>
        <sz val="10"/>
        <rFont val="Myriad Pro"/>
        <family val="2"/>
      </rPr>
      <t xml:space="preserve"> ili drugi jednakovrijedan sustav.</t>
    </r>
  </si>
  <si>
    <r>
      <t xml:space="preserve">Izvedba kosog spuštenog stropa učvršćenog na postojeći drveni grednik od jednostrukih vatrootpornih gipskartonskih ploča. Uključuje bandažiranje svih spojeva i završno gletanje i brušenje te ugradnju filca mineralne vune debljine min 4 cm. Zahtjev vatrootpornosti čitavog sustava </t>
    </r>
    <r>
      <rPr>
        <b/>
        <sz val="10"/>
        <rFont val="Myriad Pro"/>
        <family val="2"/>
      </rPr>
      <t>R30</t>
    </r>
    <r>
      <rPr>
        <sz val="10"/>
        <rFont val="Myriad Pro"/>
        <family val="2"/>
      </rPr>
      <t xml:space="preserve">, kao </t>
    </r>
    <r>
      <rPr>
        <i/>
        <sz val="10"/>
        <rFont val="Myriad Pro"/>
        <family val="2"/>
      </rPr>
      <t>Knauf D611</t>
    </r>
    <r>
      <rPr>
        <sz val="10"/>
        <rFont val="Myriad Pro"/>
        <family val="2"/>
      </rPr>
      <t xml:space="preserve"> ili drugi jednakovrijedan sustav.</t>
    </r>
  </si>
  <si>
    <t>Oblaganje drvenih greda jednostrukim vatrootpornim gipskartonskim pločama r.š. = 52 cm uz gletanje do razine završne obrade propisane prethodnim stavkama. Obračun po dužnom metru grede.</t>
  </si>
  <si>
    <t>F1</t>
  </si>
  <si>
    <t>F2</t>
  </si>
  <si>
    <t>F3</t>
  </si>
  <si>
    <t>F4</t>
  </si>
  <si>
    <t>E1</t>
  </si>
  <si>
    <t>E2</t>
  </si>
  <si>
    <t>E3</t>
  </si>
  <si>
    <t>E4</t>
  </si>
  <si>
    <t>NEMJERENI DIO PLINSKE INSTALACIJE</t>
  </si>
  <si>
    <t>Snimanje i utvrđivanje točog položaja i dubine postojećih podzemnih instalacija i postojećeg distribucijskog plinovoda prema podacima nadležnih organizacija, na lokaciji izgradnje kućnog priključka.</t>
  </si>
  <si>
    <t/>
  </si>
  <si>
    <t>kpl</t>
  </si>
  <si>
    <t>Geodetsko iskolčenje trase novog priključnog plinovoda</t>
  </si>
  <si>
    <t>Rezanje asfaltnih površina širine 0,6 m, odvoz otpadnog materijala, te betoniranje podloge i asfaltiranje rova nakon polaganje plinske cijevi, ukupna dužina rova ispod asfalta iznosi</t>
  </si>
  <si>
    <t>Iskop rova prosječne širine 0,5 m, dubine prosječno 1,2 m, u tlu III kategorije</t>
  </si>
  <si>
    <t>Grubo planiranje dna rova prije ugradnje pijeska.</t>
  </si>
  <si>
    <t>Izvedba pješčane podloge po dnu rova u debljini 15 cm i oko cijevi u sloju do 15 cm</t>
  </si>
  <si>
    <t>Postavljanje žute trake za označavanje trase plinovoda sa natpisom “POZOR – PLINOVOD“ i vodljivom žicom za detekciju trase prema uvjetima distributera plina.</t>
  </si>
  <si>
    <t>Zatrpavanje rova zemljom od iskopa sa razastiranjem i nabijanjem u slojevima od 30 cm. Zemljište dovesti u prvobitno stanje</t>
  </si>
  <si>
    <t xml:space="preserve">Dobava i montaža spojnih i fazonskih komada zajedno sa potrebnim spojnim i montažnim materijalom te elektro spojnicom. </t>
  </si>
  <si>
    <t>spojnica PE d25</t>
  </si>
  <si>
    <t>Prijelazni komad PEd25/DN20</t>
  </si>
  <si>
    <t>Dobava i ugradnja cijevi od tvrdog polietilena prema HRN EN 1555-2, za radni tlak do 10 bara sa potrebnim spojnim i montažnim materijalom. Ispitivanje istih na nepropusnost i čvrstoču zavarenih spojeva te popravak oštećenih mjesta.</t>
  </si>
  <si>
    <t xml:space="preserve"> PE d25</t>
  </si>
  <si>
    <t>Dobava i ugradnja zaštitne cijevi iz PE ili PVC, za ugradnju na plinovod. Zajedno sa svim potrebnim spojnim i montažnim materijalom.</t>
  </si>
  <si>
    <t xml:space="preserve"> PE d63</t>
  </si>
  <si>
    <t>Dobava i montaža čeličnog plinovoda za polaganje u zemlju uključujući čišćenje površine do metalnog sjaja, čišćenje unutrašnjosti cijevi, nanošenje osnovnog premaza (bitumena), namatanje izolacijske trake s min. prekrivanjem 50%, ispitivanje izolacije, popravak oštećenih mjesta i ponovno ispitivanje, dimenzija</t>
  </si>
  <si>
    <t>26,9 x 2,3 (DN 20)</t>
  </si>
  <si>
    <t>Dobava i montaža plinskih bešavnih čeličnih cijevi prema DIN 2448 s dodatkom na lukove, redukcije, odreske, zavarivački materijal i ovjesni materijal dimenzija</t>
  </si>
  <si>
    <t>Dobava i montaža plinskog kuglastog ventila. 
U cijeni montažni i brtveni materijal.</t>
  </si>
  <si>
    <t>DN20 - navojni</t>
  </si>
  <si>
    <t>Dobava i montaža plinskog Y-filtera.
U cijeni montažni i brtveni materijal.</t>
  </si>
  <si>
    <t>Dobava i ugradnja plinskog regulatora tlaka tip kao ELSTER M2R 25 F, sa svim potrebnim spojnim i montažnim materijalom, koji ima sljedeće tehničke karakteristike:</t>
  </si>
  <si>
    <t>piz=22 mbar</t>
  </si>
  <si>
    <t>pul=3 bar</t>
  </si>
  <si>
    <t>Dobava i montaža  plinomjera na mjeh tip G-4 sa temperaturnim kompenzatorom i propremom za daljinsko očitanje.
U cijeni montažni i brtveni materijal.
Tehničke karakteristike:</t>
  </si>
  <si>
    <t>DN25</t>
  </si>
  <si>
    <t>600x600x250</t>
  </si>
  <si>
    <t>Ličenje nadzemnog dijela plinovoda i armature jednim slojem temeljne boje, uz prethodno čišćenje do metalnog sjaja, ukupne površine</t>
  </si>
  <si>
    <t>Ispitivanje plinovoda (srednjetlačna instalacija)  zrakom ili inertnim plinom prema propisima</t>
  </si>
  <si>
    <t>Kontrola plinske instalacije od strane distributera plina</t>
  </si>
  <si>
    <t>Sitni potrošni materijal potreban za izvođenje instalacije</t>
  </si>
  <si>
    <t>Transport alata i materijala na gradilište, te povrat alata s gradilišta</t>
  </si>
  <si>
    <r>
      <t>m</t>
    </r>
    <r>
      <rPr>
        <vertAlign val="superscript"/>
        <sz val="10"/>
        <color theme="1"/>
        <rFont val="Myriad Pro"/>
        <family val="2"/>
      </rPr>
      <t>3</t>
    </r>
  </si>
  <si>
    <r>
      <t>m</t>
    </r>
    <r>
      <rPr>
        <vertAlign val="superscript"/>
        <sz val="10"/>
        <color theme="1"/>
        <rFont val="Myriad Pro"/>
        <family val="2"/>
      </rPr>
      <t>2</t>
    </r>
  </si>
  <si>
    <r>
      <t>Q=10m</t>
    </r>
    <r>
      <rPr>
        <vertAlign val="superscript"/>
        <sz val="10"/>
        <color theme="1"/>
        <rFont val="Myriad Pro"/>
        <family val="2"/>
      </rPr>
      <t>3</t>
    </r>
    <r>
      <rPr>
        <sz val="10"/>
        <rFont val="Myriad Pro"/>
        <family val="2"/>
      </rPr>
      <t>/h</t>
    </r>
  </si>
  <si>
    <r>
      <t>Q</t>
    </r>
    <r>
      <rPr>
        <vertAlign val="subscript"/>
        <sz val="10"/>
        <color theme="1"/>
        <rFont val="Myriad Pro"/>
        <family val="2"/>
      </rPr>
      <t>naz</t>
    </r>
    <r>
      <rPr>
        <sz val="10"/>
        <rFont val="Myriad Pro"/>
        <family val="2"/>
      </rPr>
      <t>=4,0 m</t>
    </r>
    <r>
      <rPr>
        <vertAlign val="superscript"/>
        <sz val="10"/>
        <color theme="1"/>
        <rFont val="Myriad Pro"/>
        <family val="2"/>
      </rPr>
      <t>3</t>
    </r>
    <r>
      <rPr>
        <sz val="10"/>
        <rFont val="Myriad Pro"/>
        <family val="2"/>
      </rPr>
      <t>/h</t>
    </r>
  </si>
  <si>
    <r>
      <t>Q</t>
    </r>
    <r>
      <rPr>
        <vertAlign val="subscript"/>
        <sz val="10"/>
        <color theme="1"/>
        <rFont val="Myriad Pro"/>
        <family val="2"/>
      </rPr>
      <t>max</t>
    </r>
    <r>
      <rPr>
        <sz val="10"/>
        <rFont val="Myriad Pro"/>
        <family val="2"/>
      </rPr>
      <t>=6 m</t>
    </r>
    <r>
      <rPr>
        <vertAlign val="superscript"/>
        <sz val="10"/>
        <color theme="1"/>
        <rFont val="Myriad Pro"/>
        <family val="2"/>
      </rPr>
      <t>3</t>
    </r>
    <r>
      <rPr>
        <sz val="10"/>
        <rFont val="Myriad Pro"/>
        <family val="2"/>
      </rPr>
      <t>/h</t>
    </r>
  </si>
  <si>
    <r>
      <t>Q</t>
    </r>
    <r>
      <rPr>
        <vertAlign val="subscript"/>
        <sz val="10"/>
        <color theme="1"/>
        <rFont val="Myriad Pro"/>
        <family val="2"/>
      </rPr>
      <t>min</t>
    </r>
    <r>
      <rPr>
        <sz val="10"/>
        <rFont val="Myriad Pro"/>
        <family val="2"/>
      </rPr>
      <t>=0,04 m</t>
    </r>
    <r>
      <rPr>
        <vertAlign val="superscript"/>
        <sz val="10"/>
        <color theme="1"/>
        <rFont val="Myriad Pro"/>
        <family val="2"/>
      </rPr>
      <t>3</t>
    </r>
    <r>
      <rPr>
        <sz val="10"/>
        <rFont val="Myriad Pro"/>
        <family val="2"/>
      </rPr>
      <t>/h</t>
    </r>
  </si>
  <si>
    <r>
      <t>m</t>
    </r>
    <r>
      <rPr>
        <vertAlign val="superscript"/>
        <sz val="10"/>
        <color indexed="8"/>
        <rFont val="Myriad Pro"/>
        <family val="2"/>
      </rPr>
      <t>2</t>
    </r>
  </si>
  <si>
    <t>F1.1</t>
  </si>
  <si>
    <t>F1.2</t>
  </si>
  <si>
    <t>F1.3</t>
  </si>
  <si>
    <t>F1.4</t>
  </si>
  <si>
    <t>F1.5</t>
  </si>
  <si>
    <t>F1.6</t>
  </si>
  <si>
    <t>F1.7</t>
  </si>
  <si>
    <t>F1.8</t>
  </si>
  <si>
    <t>F1.10</t>
  </si>
  <si>
    <t>F1.11</t>
  </si>
  <si>
    <t>F1.12</t>
  </si>
  <si>
    <t>F1.13</t>
  </si>
  <si>
    <t>F1.14</t>
  </si>
  <si>
    <t>F1.15</t>
  </si>
  <si>
    <t>F1.16</t>
  </si>
  <si>
    <t>F1.17</t>
  </si>
  <si>
    <t>F1.18</t>
  </si>
  <si>
    <t>F1.19</t>
  </si>
  <si>
    <t>F1.20</t>
  </si>
  <si>
    <t>F1.21</t>
  </si>
  <si>
    <t>F1.22</t>
  </si>
  <si>
    <t>F1.23</t>
  </si>
  <si>
    <t>NEMJERENI DIO PLINSKE INSTALACIJE UKUPNO:</t>
  </si>
  <si>
    <t>MJERENI DIO PLINSKE INSTALACIJE</t>
  </si>
  <si>
    <t>MJERENI DIO PLINSKE INSTALACIJE UKUPNO:</t>
  </si>
  <si>
    <t>Dobava i montaža plinskih bešavnih čeličnih cijevi prema DIN 2448 s dodatkom na koljena, lukove, odreske, zavarivački materijal i ovjesni materijal dimenzija</t>
  </si>
  <si>
    <t>Dobava i montaža plinskog kuglastog ventila, zajedno sa spojnim i montažnim materijalom, dimenzije</t>
  </si>
  <si>
    <t>Bušenje prodora za prolaz plinske cijevi kroz zid u cijenu je uračunata zaštitna cijev. Dimenzija plinovoda</t>
  </si>
  <si>
    <t>DN20</t>
  </si>
  <si>
    <t>F2.1</t>
  </si>
  <si>
    <t>F2.2</t>
  </si>
  <si>
    <t>F2.3</t>
  </si>
  <si>
    <t>F2.4</t>
  </si>
  <si>
    <t>F2.5</t>
  </si>
  <si>
    <t>INSTALACIJA GRIJANJA</t>
  </si>
  <si>
    <t>Izrada prodora kroz kosi krov za prolaz zrakodimovodne cijevi Φ60/100, te naknadna sanacija otvora nakon završenih radova.</t>
  </si>
  <si>
    <t>koncentrična cijev 1 m</t>
  </si>
  <si>
    <t>koncentrična cijev 2 m</t>
  </si>
  <si>
    <t>ravni revizijski komad</t>
  </si>
  <si>
    <t>okomiti dimovod sa završetkom 1,45 m</t>
  </si>
  <si>
    <t xml:space="preserve"> obujmica za kosi krov</t>
  </si>
  <si>
    <t xml:space="preserve">Dobava i ugradnja hvatača nečistoća za ugradnju na cjevovod grijanja, zajedno sa spojnim i montažnim materijalom </t>
  </si>
  <si>
    <t>DN25 - navojni</t>
  </si>
  <si>
    <t xml:space="preserve">Dobava i ugradnja PP cijevi  za odvod kondenzata sa plinskog kondenzacijskog uređaja u odvod, zajedno sa spojnim i montažnim materijalom.  </t>
  </si>
  <si>
    <t>PP ∅32</t>
  </si>
  <si>
    <t>Dobava i ugradnja cjevovoda PE-X za podni razvod radijatorskog grijanja. U cijenu je potrebno uračunati fitinge i izolaciju debljine 5 mm, dimenzija</t>
  </si>
  <si>
    <t>Φ16x2,0</t>
  </si>
  <si>
    <t>Φ26x3,0</t>
  </si>
  <si>
    <t>Dobava i ugradnja polazno povratnog razdjelnika, komplet sa ventilima na ulazu i izlazu, te balansirajućim ventilima na polazno povratnim vodovima, zajedno sa euro spojnicama za spajanje na cijevnu mrežu grijanja, te sa svim spojnim i montažnim materijalom:</t>
  </si>
  <si>
    <t>14 - kruga</t>
  </si>
  <si>
    <t>Dobava i ugradnja podžbuknog ormarića za smještaj razdjelnika, zajedno sa spojnim i montažnim materijalom:</t>
  </si>
  <si>
    <t xml:space="preserve"> - za 14 krugova</t>
  </si>
  <si>
    <t>Uštemavanje zidova  za ugradnju podžbuknog ormarića za razdjelnike, te naknadna sanacija.</t>
  </si>
  <si>
    <t>Dobava i ugradnja kutnog adaptera (H blok) za spoj razvodnog cjevovoda grijanja na pločaste radijatore zajedno sa euro spojnicama te sa montažnim materijalom, dimenzija</t>
  </si>
  <si>
    <t>Φ16</t>
  </si>
  <si>
    <t>Uštemavanje zidova za priključna mjesta radijatora, te naknadna sanacija.</t>
  </si>
  <si>
    <t>Bušenje prodora kroz zidove i stropove za prolaz instalacije grijanja te naknadna sanacija.
Promjera od ∅ 26</t>
  </si>
  <si>
    <t>Uštemavanje vertikala grijanja Pe-X ∅26 i  Pe-X ∅32 u zid.</t>
  </si>
  <si>
    <r>
      <t xml:space="preserve">Dobava i ugradnja zrako-dimovodnog pribora Ø60/100 za plinske </t>
    </r>
    <r>
      <rPr>
        <b/>
        <sz val="10"/>
        <rFont val="Myriad Pro"/>
        <family val="2"/>
      </rPr>
      <t>kondenzacijske</t>
    </r>
    <r>
      <rPr>
        <sz val="10"/>
        <rFont val="Myriad Pro"/>
        <family val="2"/>
      </rPr>
      <t xml:space="preserve"> aparate tip kao Vaillant. U cijenu je potrebno uračunati spojni i montažni materijal.</t>
    </r>
  </si>
  <si>
    <t>____________________________</t>
  </si>
  <si>
    <t>ponuđeni tip:</t>
  </si>
  <si>
    <t>ili jednakovrijedan; ponuđeni tip:</t>
  </si>
  <si>
    <t>F3.1</t>
  </si>
  <si>
    <t>F3.2</t>
  </si>
  <si>
    <t>F3.3</t>
  </si>
  <si>
    <t>F3.4</t>
  </si>
  <si>
    <t>F3.5</t>
  </si>
  <si>
    <t>F3.6</t>
  </si>
  <si>
    <t>F3.7</t>
  </si>
  <si>
    <t>F3.8</t>
  </si>
  <si>
    <t>F3.9</t>
  </si>
  <si>
    <t>F3.10</t>
  </si>
  <si>
    <t>F3.11</t>
  </si>
  <si>
    <t>F3.12</t>
  </si>
  <si>
    <t>F3.13</t>
  </si>
  <si>
    <t>F3.14</t>
  </si>
  <si>
    <t>INSTALACIJA GRIJANJA UKUPNO:</t>
  </si>
  <si>
    <t>NSTALACIJA GRIJANJA</t>
  </si>
  <si>
    <t>VENTILACIJA</t>
  </si>
  <si>
    <t>VENTILACIJA UKUPNO:</t>
  </si>
  <si>
    <t>F5</t>
  </si>
  <si>
    <t>INSTALACIJA HLAĐENJA UKUPNO:</t>
  </si>
  <si>
    <t>INSTALACIJA HLAĐENJA</t>
  </si>
  <si>
    <t>Dobava i ugradnja okruglog ventilacijskog kanala za odvod zraka, zajedno sa svim potrebnim spojnim i montažnim materijalom.</t>
  </si>
  <si>
    <t>Izrada prodora kroz zid za prolaz ventilacijske cijevi te naknadna sanacija otvora nakon završenih radova.</t>
  </si>
  <si>
    <t xml:space="preserve">Dobava i montaža završne krovne kape za ugrandju na ventilacijski kanal, zajedno sa  montažnim, spojnim i brtvenim materijalom. </t>
  </si>
  <si>
    <t>Transport alata i materijala na gradilište, te povrat alata s gradilišta.</t>
  </si>
  <si>
    <r>
      <rPr>
        <sz val="10"/>
        <color theme="1"/>
        <rFont val="Myriad Pro"/>
        <family val="2"/>
      </rPr>
      <t>Ø</t>
    </r>
    <r>
      <rPr>
        <sz val="10"/>
        <rFont val="Myriad Pro"/>
        <family val="2"/>
      </rPr>
      <t>100</t>
    </r>
  </si>
  <si>
    <t>F4.1</t>
  </si>
  <si>
    <t>F4.2</t>
  </si>
  <si>
    <t>F4.3</t>
  </si>
  <si>
    <t>F4.4</t>
  </si>
  <si>
    <t>F4.5</t>
  </si>
  <si>
    <t>Dobava i ugradnja PP cijevi za odvod kondenzata zajedno sa spojnim i montažnim materijalom, dimenzija:</t>
  </si>
  <si>
    <t>PP Ø32</t>
  </si>
  <si>
    <t>Dobava i ugradnja predizoliranih bakrenih cijevi za spoj vanjskih i unutarnjih jedinica, zajedno sa spojnim i montažnim materijalom, dimenzija:</t>
  </si>
  <si>
    <t>∅ 6,4</t>
  </si>
  <si>
    <t>∅ 12,7</t>
  </si>
  <si>
    <t>Bušenje i uštemavanje zidova  za prolaz instalacija hlađenja i odvoda kondenzata, te naknadna sanacija istih.</t>
  </si>
  <si>
    <t>Dobava i ugradnja elektro kabela 7x1,50 mm2 za spoj vanjske i unutarnje jedinice klima uređaja. U cijenu je potrebno uključiti i zaštitne savitljive cijevi  te ostali spojni, montažni i ovjesni materijal.</t>
  </si>
  <si>
    <t>F5.1</t>
  </si>
  <si>
    <t>F5.2</t>
  </si>
  <si>
    <t>F5.3</t>
  </si>
  <si>
    <t>F5.4</t>
  </si>
  <si>
    <t>F5.5</t>
  </si>
  <si>
    <t>F5.6</t>
  </si>
  <si>
    <t>Dobava potrebnog materijala i pribora i osiguravanje napajanja električnom energijom za sve sudionike na gradilištu.</t>
  </si>
  <si>
    <t>automatski instalacijski osigurač 40 A/kar. C, 3-p, prekidne moći 25kA s prigrađenim daljinskim okidačem</t>
  </si>
  <si>
    <t>katodni odvodnik prenapona kl.B+C, 25kA/pol,3+1, 0,275 kV, 100 kA (TCG)</t>
  </si>
  <si>
    <t>zaštitni uređaj diferencijalne struje greške (ZUDS), 40A, 30 mA, 4-p</t>
  </si>
  <si>
    <t>zaštitni uređaj diferencijalne struje greške (ZUDS), 25A, 30 mA, 4-p</t>
  </si>
  <si>
    <t>automatski instalacijski osigurač 32 A/kar. C, 3-p, prekidne moći 10kA</t>
  </si>
  <si>
    <t>automatski instalacijski osigurač 16 A/kar. C, 1-p, prekidne moći 10kA</t>
  </si>
  <si>
    <t>automatski instalacijski osigurač 10 A/kar. C, 1-p, prekidne moći 10kA</t>
  </si>
  <si>
    <t>automatski instalacijski osigurač 6 A/kar. C, 1-p, prekidne moći 10kA</t>
  </si>
  <si>
    <t>redne stezaljke raznih veličina</t>
  </si>
  <si>
    <t>plastični kanali i spojni materijal, vodiči za ožičenje glavnih i pomoćnih strujnih krugova, izolacijske ploče i pregrade</t>
  </si>
  <si>
    <t>postavljanje oznaka elemenata razdjelnice u skladu s oznakama na jednopolnoj shemi, natpis upozorenja o prisutnosti napona, o vrsti primijenjene zaštite od previsokog napona dodira, natpis s nazivom razdjelnice, jednopolna shema zaštićena plastičnom folijom, uputstvo za davanje prve pomoći u slučaju udara struje</t>
  </si>
  <si>
    <t>provjera ispravnosti montaže, i ispitivanje funkcionalnog djelovanja, izdavanje ispitnog protokola ovlaštenog ispitivača i svih potrebnih certifikata i atesta</t>
  </si>
  <si>
    <t>Dobava, montaža u zid i spajanje kompleta instalacijskih podžbuknih sklopki i priključnica (proizvođač i tip prema odabiru investitora)(u cijeni stavke uključiti i dobavu i ugradnju podžbuknih sklopki i priključnica)</t>
  </si>
  <si>
    <t>Obična sklopka 16 A, 230 V</t>
  </si>
  <si>
    <t>Izmjenična sklopka, 16 A, 230 V</t>
  </si>
  <si>
    <t>Križna sklopka, 16 A, 230 V</t>
  </si>
  <si>
    <t>Priključnica, 16 A, 230 V, 2P+PE</t>
  </si>
  <si>
    <t xml:space="preserve">Priključnica, 16 A, 230 V, 2P+PE, 2-struka </t>
  </si>
  <si>
    <t>Priključnica s poklopcem, za vlažne prostore, 16 A, 230 V, 2P+PE</t>
  </si>
  <si>
    <t>Dobava, montaža i spajanje stropnog 360° detektora pokreta za paljenje rasvjete</t>
  </si>
  <si>
    <t>Dobava, montaža u zid i spajanje sabirne kutije vodiča za izjednačenje potencijala, opremljene nosačem za stezaljke i sabirnim stezaljkama.</t>
  </si>
  <si>
    <t>Dobava potrebnog materijala i pribora i spajanje napajanja ventilatora (dobava kabela nije uključena u stavku)</t>
  </si>
  <si>
    <t>Dobava potrebnog materijala i pribora i spajanje napajanja vanjske klima jedinice te spajanje sa jednom unutarnjom jedinicom (dobava kabela nije uključena u stavku)</t>
  </si>
  <si>
    <t>Dobava potrebnog materijala i pribora i spajanje napajanja plinskog bojlera (dobava kabela nije uključena u stavku)</t>
  </si>
  <si>
    <t>Izrada spoja metalnih dijelova i vodiča za izjednačenje potencijala. Spoj izvesti 
obujmicom od bakrenog lima i pobakrenim vijkom s maticom.</t>
  </si>
  <si>
    <t>Dobava, montaža i spajanja elementa za isključenje u slučaju hitnosti s tipkalom u crvenoj boji i natpisom "ISKLJUČENJE GLAVNE SKLOPKE U SLUČAJU HITNOSTI" (JPR).</t>
  </si>
  <si>
    <t>Brtvljenje na mjestima gdje kabel prolazi kroz zid između dva požarna sektora (prolaz kabelske police kroz zid). Brtvljenje prodora dimenzija ca. 250x150mm (debljina zida do 30 cm). Stavka uključuje dobavu i postavljanje protupožarnih ploča i/ili vrećica ili drugog odgovarajućeg materijala, popunjavanje razmaka sredstvom za protupožarno brtvljenje i protupožarni premaz za instalacije F90 i označiti u skladu s propisima.
- slobodni presjek prodora koji treba brtviti 200cm2</t>
  </si>
  <si>
    <t>Izrada svih potrebnih proboja kroz zidove i međukatne konstrukcije za vođenje el. instalacija</t>
  </si>
  <si>
    <t>Dobava cijevi, polaganje cijevi u međuprostor drvene konstrukcije građevine ili u GK zidovima i stropu, zajedno s razvodnim kutijama do 100x100 mm.</t>
  </si>
  <si>
    <t>Instalacijska savitljiva cijev samogasiva d 40 mm</t>
  </si>
  <si>
    <t>Instalacijska savitljiva cijev samogasiva d 32 mm</t>
  </si>
  <si>
    <t>Instalacijska savitljiva cijev samogasiva d 25 mm</t>
  </si>
  <si>
    <t>Instalacijska savitljiva cijev samogasiva d 20 mm</t>
  </si>
  <si>
    <t>Dobava vodova i kabela, polaganje po već pripremljenim trasama ili elementima razvoda i spajanje.</t>
  </si>
  <si>
    <t>PP00 5×10 mm2</t>
  </si>
  <si>
    <t>PP-Y 5×2,5 mm2</t>
  </si>
  <si>
    <t>PP-Y 5×1,5 mm2</t>
  </si>
  <si>
    <t>HDMI kabel</t>
  </si>
  <si>
    <t>Provjera ispravnosti montaže svih elemenata instalacije, provjera funkcionalnosti, provjera djelovanja zaštite od kratkog spoja i previsokog napona dodira, pribavljanje dokaza o kvaliteti izvedenih radova na instalaciji, probno puštanje u rad i primopredaja, sva potrebna ispitivanja, izdavanje ispitnih protokola ovlaštenog ispitivača i svih potrebnih certifikata i atesta.</t>
  </si>
  <si>
    <r>
      <t xml:space="preserve">Dobava, montaža, i spajanje razdjelnice prizemlja </t>
    </r>
    <r>
      <rPr>
        <b/>
        <sz val="10"/>
        <rFont val="Myriad Pro"/>
        <family val="2"/>
      </rPr>
      <t>R1</t>
    </r>
    <r>
      <rPr>
        <sz val="10"/>
        <rFont val="Myriad Pro"/>
        <family val="2"/>
      </rPr>
      <t xml:space="preserve">, izrađene kao ugradni zidni ormar sa limenim vratima sa mogućnošću ugradnje 4x18 modula. Ormar opremiti sa:
</t>
    </r>
  </si>
  <si>
    <r>
      <t>PP00-Y 3×1,5 mm</t>
    </r>
    <r>
      <rPr>
        <vertAlign val="superscript"/>
        <sz val="10"/>
        <rFont val="Myriad Pro"/>
        <family val="2"/>
      </rPr>
      <t>2</t>
    </r>
  </si>
  <si>
    <r>
      <t>PP00-Y 3×2,5 mm</t>
    </r>
    <r>
      <rPr>
        <vertAlign val="superscript"/>
        <sz val="10"/>
        <rFont val="Myriad Pro"/>
        <family val="2"/>
      </rPr>
      <t>2</t>
    </r>
  </si>
  <si>
    <r>
      <t>PP-Y 3×2,5 mm</t>
    </r>
    <r>
      <rPr>
        <vertAlign val="superscript"/>
        <sz val="10"/>
        <rFont val="Myriad Pro"/>
        <family val="2"/>
      </rPr>
      <t>2</t>
    </r>
  </si>
  <si>
    <r>
      <t>PP-Y 3×1,5 mm</t>
    </r>
    <r>
      <rPr>
        <vertAlign val="superscript"/>
        <sz val="10"/>
        <rFont val="Myriad Pro"/>
        <family val="2"/>
      </rPr>
      <t>2</t>
    </r>
  </si>
  <si>
    <r>
      <t>PP-Y 5×1,5 mm</t>
    </r>
    <r>
      <rPr>
        <vertAlign val="superscript"/>
        <sz val="10"/>
        <rFont val="Myriad Pro"/>
        <family val="2"/>
      </rPr>
      <t>2</t>
    </r>
  </si>
  <si>
    <r>
      <t>NHXH E30 3×1,5 mm</t>
    </r>
    <r>
      <rPr>
        <vertAlign val="superscript"/>
        <sz val="10"/>
        <rFont val="Myriad Pro"/>
        <family val="2"/>
      </rPr>
      <t>2</t>
    </r>
  </si>
  <si>
    <r>
      <t>P/F-Y 10 mm</t>
    </r>
    <r>
      <rPr>
        <vertAlign val="superscript"/>
        <sz val="10"/>
        <rFont val="Myriad Pro"/>
        <family val="2"/>
      </rPr>
      <t>2</t>
    </r>
    <r>
      <rPr>
        <sz val="10"/>
        <rFont val="Myriad Pro"/>
        <family val="2"/>
      </rPr>
      <t xml:space="preserve"> </t>
    </r>
  </si>
  <si>
    <r>
      <t>P/F-Y 6 mm</t>
    </r>
    <r>
      <rPr>
        <vertAlign val="superscript"/>
        <sz val="10"/>
        <rFont val="Myriad Pro"/>
        <family val="2"/>
      </rPr>
      <t>2</t>
    </r>
    <r>
      <rPr>
        <sz val="10"/>
        <rFont val="Myriad Pro"/>
        <family val="2"/>
      </rPr>
      <t xml:space="preserve"> </t>
    </r>
  </si>
  <si>
    <r>
      <t>P/F-Y 4 mm</t>
    </r>
    <r>
      <rPr>
        <vertAlign val="superscript"/>
        <sz val="10"/>
        <rFont val="Myriad Pro"/>
        <family val="2"/>
      </rPr>
      <t>2</t>
    </r>
    <r>
      <rPr>
        <sz val="10"/>
        <rFont val="Myriad Pro"/>
        <family val="2"/>
      </rPr>
      <t xml:space="preserve"> </t>
    </r>
  </si>
  <si>
    <r>
      <t>LiYCY 4×0,75 mm</t>
    </r>
    <r>
      <rPr>
        <vertAlign val="superscript"/>
        <sz val="10"/>
        <rFont val="Myriad Pro"/>
        <family val="2"/>
      </rPr>
      <t>2</t>
    </r>
    <r>
      <rPr>
        <sz val="10"/>
        <rFont val="Myriad Pro"/>
        <family val="2"/>
      </rPr>
      <t xml:space="preserve"> </t>
    </r>
  </si>
  <si>
    <t>E1.1</t>
  </si>
  <si>
    <t>E1.2</t>
  </si>
  <si>
    <t>E1.3</t>
  </si>
  <si>
    <t>E1.4</t>
  </si>
  <si>
    <t>E1.5</t>
  </si>
  <si>
    <t>E1.6</t>
  </si>
  <si>
    <t>E1.7</t>
  </si>
  <si>
    <t>E1.8</t>
  </si>
  <si>
    <t>E1.9</t>
  </si>
  <si>
    <t>E1.11</t>
  </si>
  <si>
    <t>E1.12</t>
  </si>
  <si>
    <t>E1.13</t>
  </si>
  <si>
    <t>E1.14</t>
  </si>
  <si>
    <t>E1.15</t>
  </si>
  <si>
    <t>E1.16</t>
  </si>
  <si>
    <t>E1.17</t>
  </si>
  <si>
    <t>E1.18</t>
  </si>
  <si>
    <t>E1.19</t>
  </si>
  <si>
    <t>E1.20</t>
  </si>
  <si>
    <t>E1.21</t>
  </si>
  <si>
    <t>E1.22</t>
  </si>
  <si>
    <t>E1.23</t>
  </si>
  <si>
    <t>E1.24</t>
  </si>
  <si>
    <t>E1.25</t>
  </si>
  <si>
    <t>E1.26</t>
  </si>
  <si>
    <t>E1.27</t>
  </si>
  <si>
    <t>E1.28</t>
  </si>
  <si>
    <t>E1.29</t>
  </si>
  <si>
    <t>E1.30</t>
  </si>
  <si>
    <t>E1.31</t>
  </si>
  <si>
    <t>E1.32</t>
  </si>
  <si>
    <t>E1.33</t>
  </si>
  <si>
    <t>E1.34</t>
  </si>
  <si>
    <t>E1.35</t>
  </si>
  <si>
    <t>E1.36</t>
  </si>
  <si>
    <t>E1.37</t>
  </si>
  <si>
    <t>ELEKTROENERGETSKE INSTALACIJE</t>
  </si>
  <si>
    <t>RASVJETNA TIJELA</t>
  </si>
  <si>
    <t>E2.1</t>
  </si>
  <si>
    <t>kompl</t>
  </si>
  <si>
    <t>Oklopljeni vatrootporni kabel JB-H(St)H E30  2 x 2x 0.8mm
- crvene boje
- samogasiva PVC izolacija
- bezhalogeni, malodimni
PROIZVOĐAČ: (generički)
TIP KAO: (generički)</t>
  </si>
  <si>
    <t>Bezhalogeni energetski i signalni kabel tipa NHXH FE180/E30
- poboljšanih svojstava za slučaj požara s očuvanom funkcionalošću 30 minuta
- konstrukcija kabela: 3x1,5 mm2
- bez halogena, bez ispuštanja otrovnih i korozivnih plinova u slučaju požara
- reducirana gustoća dima u slučaju požara
- ne širi plamen u okomitom snopu kabela
- očuvana električna funkcija sustava u zadanom vremenu
PROIZVOĐAČ: (generički)
TIP KAO: (generički)</t>
  </si>
  <si>
    <t>Polaganje napajačkog kabela pretežno postojećim trasama, uključivo s dobavom i polaganjem u podžbukne negorive cijevi i ostalog potrebnog instalacijskog materijala</t>
  </si>
  <si>
    <t>Polaganje vatrodojavnog kabela pretežno postojećim trasama, uključivo s dobavom i polaganjem u podžbukne negorive cijevi i ostalog potrebnog instalacijskog materijala</t>
  </si>
  <si>
    <r>
      <rPr>
        <b/>
        <sz val="10"/>
        <rFont val="Myriad Pro"/>
        <family val="2"/>
      </rPr>
      <t>Napomena:</t>
    </r>
    <r>
      <rPr>
        <sz val="10"/>
        <rFont val="Myriad Pro"/>
        <family val="2"/>
      </rPr>
      <t xml:space="preserve">
U sve stavke uključiti dobavu, montažu i spajanje elemenata, programiranje sustava i označavanje svih dijelova sustava u skladu sa važećim normama i propisima.</t>
    </r>
  </si>
  <si>
    <t>VATRODOJAVA</t>
  </si>
  <si>
    <t>E3.1</t>
  </si>
  <si>
    <t>E3.2</t>
  </si>
  <si>
    <t>E3.3</t>
  </si>
  <si>
    <t>E3.4</t>
  </si>
  <si>
    <t>INSTALACIJE KOMUNIKACIJA</t>
  </si>
  <si>
    <t>horizontalni 19" kabel manager - vodilica</t>
  </si>
  <si>
    <t>ventilatorska jedinica 19", 2 ventilatora, s termostatom</t>
  </si>
  <si>
    <t>polica 19" 350 mm, 1U</t>
  </si>
  <si>
    <t>ladica za prespajanje optičkih kabela, 24-porta</t>
  </si>
  <si>
    <t>sabirnica za uzemljenje</t>
  </si>
  <si>
    <t>patch kabel optički, duplex, MM, 2m</t>
  </si>
  <si>
    <t>sitni materijal i pribor</t>
  </si>
  <si>
    <t>ožičenje, oznake i provjera funkcionalnosti</t>
  </si>
  <si>
    <t>Dobava, montaža u zid i spajanje kompleta instalacijskih podžbuknih priključnica (u cijeni stavke uključiti i dobavu i ugradnju podžbuknih instalacijskih kutija za ugradnju priključnica)</t>
  </si>
  <si>
    <t>priključnica RJ45, cat. 6</t>
  </si>
  <si>
    <t>Instalacijska savitljiva cijev za beton d 32 mm</t>
  </si>
  <si>
    <t>Instalacijska savitljiva cijev za beton d 20 mm</t>
  </si>
  <si>
    <t xml:space="preserve"> UTP cat.6</t>
  </si>
  <si>
    <t>E4.1</t>
  </si>
  <si>
    <t>E4.2</t>
  </si>
  <si>
    <t>E4.3</t>
  </si>
  <si>
    <t>E4.4</t>
  </si>
  <si>
    <t>E4.5</t>
  </si>
  <si>
    <t>E5</t>
  </si>
  <si>
    <t>Dobava pocinčane čelične trake 30x4 mm za izradu novog uzemljivača u kabelski kanal oko objekta.</t>
  </si>
  <si>
    <t>Dobava pocinčane čelične trake 30x4 mm 
prosječne duljine 1,5 m i izrada izvoda s 
uzemljivača za odvode, metalne površine u i na objektu</t>
  </si>
  <si>
    <t>Dobava žice od aluminijske legure promjera 8 mm i izrada hvataljki po krovu. Hvataljke pričvrstiti odgovarajućim nosačima na svakih 1 m duljine. U cijeni stavke uključiti i nosače za pokrov od crijepa.</t>
  </si>
  <si>
    <t>Dobava i ugradnja žice od aluminijske legure promjera 8 mm i izrada vertikalnih odvoda po fasadi. Hvataljke pričvrstiti odgovarajućim nosačima na svakih 1 m duljine. U cijeni stavke uključiti i dobavu i ugradnju samogasive cijevi ispod fasade</t>
  </si>
  <si>
    <t>Dobava i spajanje križnog komada za međusobni spoj traka kod grananja. Spoj prema važećim standardima.</t>
  </si>
  <si>
    <t>Dobava kutije za zidni ugradni mjerni spoj prema važećim standardima i ugradnja u zid nove montažne drvene konstrukcije te izrada spoja izvoda s uzemljivača i odvoda. Spoj izraditi na preklop s dva pocinčana vijka M 8x15 i zaštiti ga dvostrukim antikorozivnim premazom crvene boje</t>
  </si>
  <si>
    <t>Dobava, montaža i spajanje stezaljki za premošćivanje spojeva okapnih limova.
Kao tip: Obo 288 DIN ili jednakovrijedno</t>
  </si>
  <si>
    <t>Mjerenje otpora uzemljenja, provjera galvanske povezanosti svih metalnih površina i masa međusobno, provjera otpora uzemljenja svakog rastavljivog spoja, izrada revizione knjige gromobranske instalacije, pribavljanje potrebne atestne dokumentacije, dokumentacije o kvaliteti radova i ugrađenog materijala, te primopredaja.</t>
  </si>
  <si>
    <t>E5.1</t>
  </si>
  <si>
    <t>E5.2</t>
  </si>
  <si>
    <t>E5.3</t>
  </si>
  <si>
    <t>E5.4</t>
  </si>
  <si>
    <t>E5.5</t>
  </si>
  <si>
    <t>E5.6</t>
  </si>
  <si>
    <t>E5.7</t>
  </si>
  <si>
    <t>E5.8</t>
  </si>
  <si>
    <t>E5.9</t>
  </si>
  <si>
    <t>Dobava pocinčane čelične trake 30x4 mm duljine 3 m i izrada izvoda s uzemljivača za spoj s razdjelnicom KPMOO. Spoj izvesti pocinčanim vijkom M 8x30 mm.</t>
  </si>
  <si>
    <t>E6</t>
  </si>
  <si>
    <t>GROMOBRAN, IZJEDNAČAVANJE POTENCIJALA</t>
  </si>
  <si>
    <t>ZAMLJANI I GRAĐEVINSKI RADOVI</t>
  </si>
  <si>
    <t>Strojni ili ručni iskop kanala za polaganje uzemljivača oko postojećeg objekat, sa pravilnim odsjecanjem bočnih strana i odbacivanjem iskopanog materijala min. 1m od ruba rova. Dubina rova 0,8 m a širina rova uzeta 0,4 m. Zatrpavanje rova materijalom iz iskopa. Zatrpavanje izvesti u slojevima od 20 cm uz nabijanje. Obračun po m3 iskopanog sraslog materijala.</t>
  </si>
  <si>
    <t>E6.1</t>
  </si>
  <si>
    <t>Dobava i ugradja kosnika za stabilizaciju drvene konstrukcije višenamjenske prostorije, od punog drva četinara klase D35, dim. poprečnog presjeka 8x12 cm. Uključuje sav potreban pribor za učvršćivanje. Obračun po volumenu ugrađenog drva. Izvesti prema glavnom projektu statike.</t>
  </si>
  <si>
    <t>kosnik duljine cca 432 cm</t>
  </si>
  <si>
    <t>kosnik duljine cca 414 cm</t>
  </si>
  <si>
    <t>kosnik duljine cca 361 cm</t>
  </si>
  <si>
    <t>kosnik duljine cca 365 cm</t>
  </si>
  <si>
    <t>G1</t>
  </si>
  <si>
    <t>G2</t>
  </si>
  <si>
    <t>G3</t>
  </si>
  <si>
    <t>G4</t>
  </si>
  <si>
    <t>G1.1</t>
  </si>
  <si>
    <t>G2.1</t>
  </si>
  <si>
    <t>G2.2</t>
  </si>
  <si>
    <t>G2.3</t>
  </si>
  <si>
    <t>G2.4</t>
  </si>
  <si>
    <t>G2.5</t>
  </si>
  <si>
    <t>G2.6</t>
  </si>
  <si>
    <t>G2.7</t>
  </si>
  <si>
    <t>G2.8</t>
  </si>
  <si>
    <t>G2.9</t>
  </si>
  <si>
    <t>G2.10</t>
  </si>
  <si>
    <t>G2.11</t>
  </si>
  <si>
    <t>G2.12</t>
  </si>
  <si>
    <t>G2.13</t>
  </si>
  <si>
    <t>G2.14</t>
  </si>
  <si>
    <t>G2.15</t>
  </si>
  <si>
    <t>G3.1</t>
  </si>
  <si>
    <t>G3.2</t>
  </si>
  <si>
    <t>G4.1</t>
  </si>
  <si>
    <t>G4.2</t>
  </si>
  <si>
    <t>G4.3</t>
  </si>
  <si>
    <t>G4.4</t>
  </si>
  <si>
    <t>G4.5</t>
  </si>
  <si>
    <t>G4.6</t>
  </si>
  <si>
    <t>G4.7</t>
  </si>
  <si>
    <t>G4.8</t>
  </si>
  <si>
    <t>G4.9</t>
  </si>
  <si>
    <t>G4.10</t>
  </si>
  <si>
    <t>G4.11</t>
  </si>
  <si>
    <t>G4.12</t>
  </si>
  <si>
    <t>Izrada električnog priključka za napajanje rasvjetnih tijela na lokaciji ugradnje svjetiljaka (bez izrezivanja rupa u spuštenom stropu) - dobava i ugradnja rasvjetnih tijela je predmet 2. faze projekta (u cijeni stavke uključiti i dobavu i spajanje grla i žarulje)</t>
  </si>
  <si>
    <t>ZEMLJANI I GRAĐEVINSKI RADOVI</t>
  </si>
  <si>
    <t>ELEKTROINSTALACIJE UKUPNO</t>
  </si>
  <si>
    <t>predmet faze 2</t>
  </si>
  <si>
    <r>
      <t xml:space="preserve">GRAĐEVINSKO-OBRTNIČKI RADOVI       </t>
    </r>
    <r>
      <rPr>
        <sz val="10"/>
        <color theme="0" tint="-0.249977111117893"/>
        <rFont val="Myriad Pro"/>
        <family val="2"/>
      </rPr>
      <t>(fasada)</t>
    </r>
  </si>
  <si>
    <r>
      <t xml:space="preserve">GRAĐEVINSKO-OBRTNIČKI RADOVI </t>
    </r>
    <r>
      <rPr>
        <sz val="10"/>
        <color theme="0" tint="-0.249977111117893"/>
        <rFont val="Myriad Pro"/>
        <family val="2"/>
      </rPr>
      <t>(vanjsko uređenje)</t>
    </r>
  </si>
  <si>
    <r>
      <t xml:space="preserve">GRAĐEVINSKO-OBRTNIČKI RADOVI </t>
    </r>
    <r>
      <rPr>
        <sz val="10"/>
        <color theme="0" tint="-0.249977111117893"/>
        <rFont val="Myriad Pro"/>
        <family val="2"/>
      </rPr>
      <t>(sanacija podruma)</t>
    </r>
  </si>
  <si>
    <t>faza 1</t>
  </si>
  <si>
    <t>Betoniranjelagano armirane podne ploče dijela prizemlja betonom C25/30, debljine 10 cm. U stavci uključena armatura.</t>
  </si>
  <si>
    <t>Betoniranjelagano armirane podne ploče prostora stubišta u podrumu, betonom C25/30, debljine 10 cm. U stavci uključena armatura.</t>
  </si>
  <si>
    <t>Izrada toplinske izolacije međukatne konstrukcije  prema tavanu višenamjenskim filcom mineralne vune 14 cm, topl. provodljivosti max. 0,035 W/mK. Izolacija se postavlja između drvenih greda krovne konstrukcije. Uključuje dodatno oblaganje drvenih greda s gornje strane filcom debljine min 5 cm, za prekid toplinskih mostova. Obračun po površini stropne konstrukcije.</t>
  </si>
  <si>
    <t>Nabava, dovoz, razastiranje, planiranje i nabijanje nosivog sloja od mehanički stabiliziranog drobljenog kamenog materijala, kao podloge za izvedbu betonske ploče poda na tlu dvorane. Rad obuhvaća dobavu i ugradnju drobljenog kamenog materijala veličine zrna  0-32 mm kao nosivog sloja betonskih površina na parceli u sloju debljine 30 cm. Zahtjevi kvalitete: modul stišljivosti Ms=40 MN/m2.</t>
  </si>
  <si>
    <t>Dobava i montaža zidnog zaštitnog ormara za smještaj armature plinske mjerno-redukcijske stanice, dimenzija:</t>
  </si>
  <si>
    <r>
      <t xml:space="preserve">Dobava, montaža, i spajanje razdjelnice podruma </t>
    </r>
    <r>
      <rPr>
        <b/>
        <sz val="10"/>
        <rFont val="Myriad Pro"/>
        <family val="2"/>
      </rPr>
      <t>R2</t>
    </r>
    <r>
      <rPr>
        <sz val="10"/>
        <rFont val="Myriad Pro"/>
        <family val="2"/>
      </rPr>
      <t>, izrađene kao ugradni zidni ormar sa limenim vratima sa mogućnošću ugradnje 3x12 modula. Opremanje ormara je predviđeno u drugoj fazi radova.</t>
    </r>
  </si>
  <si>
    <t>Dobava, montaža i spajanje zidnog komunikacijskog ormara RACK 19", 60/60cm, veličine 6U. Opremanje ormara je predviđeno u drugoj fazi radova.</t>
  </si>
  <si>
    <t>U stavci nuditi sve navedene slojeve. Uključuje postavu rubne trake za sprječavanje prijenosa udarnog zvuka i sve potrebne predradnje između faza izvođenja. Obračun po površini poda.</t>
  </si>
  <si>
    <t>Polaže se na konstrukciju od čeličnih nosivih profila i drvenih štafli. Obračun po površini poda.</t>
  </si>
  <si>
    <t>Izrada toplinske izolacije zidova dijela podruma XPS-om debljine 8 cm,  topl. provodljivosti max. 0,035 W/mK. Obračun po površini zida.</t>
  </si>
  <si>
    <t>E1.10</t>
  </si>
  <si>
    <t>F1.9</t>
  </si>
  <si>
    <r>
      <t>UKUPNO</t>
    </r>
    <r>
      <rPr>
        <sz val="10"/>
        <rFont val="Myriad Pro"/>
        <family val="2"/>
      </rPr>
      <t xml:space="preserve"> (A+E+F+G)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</si>
</sst>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7">
    <numFmt numFmtId="44" formatCode="_-* #,##0.00\ &quot;kn&quot;_-;\-* #,##0.00\ &quot;kn&quot;_-;_-* &quot;-&quot;??\ &quot;kn&quot;_-;_-@_-"/>
    <numFmt numFmtId="43" formatCode="_-* #,##0.00_-;\-* #,##0.00_-;_-* &quot;-&quot;??_-;_-@_-"/>
    <numFmt numFmtId="164" formatCode="&quot;$&quot;#,##0_);\(&quot;$&quot;#,##0\)"/>
    <numFmt numFmtId="165" formatCode="_(* #,##0.00_);_(* \(#,##0.00\);_(* &quot;-&quot;??_);_(@_)"/>
    <numFmt numFmtId="166" formatCode="_-* #,##0.00\ _k_n_-;\-* #,##0.00\ _k_n_-;_-* &quot;-&quot;??\ _k_n_-;_-@_-"/>
    <numFmt numFmtId="167" formatCode="#,##0.00&quot;      &quot;;\-#,##0.00&quot;      &quot;;&quot; -&quot;#&quot;      &quot;;@\ "/>
    <numFmt numFmtId="168" formatCode="* #,##0.00\ ;\-* #,##0.00\ ;* \-#\ ;@\ "/>
    <numFmt numFmtId="169" formatCode="_-* #,##0.00_-;\-* #,##0.00_-;_-* \-??_-;_-@_-"/>
    <numFmt numFmtId="170" formatCode="#,##0;\-#,##0;&quot;-&quot;"/>
    <numFmt numFmtId="171" formatCode="#,##0.00;\-#,##0.00;&quot;-&quot;"/>
    <numFmt numFmtId="172" formatCode="#,##0%;\-#,##0%;&quot;- &quot;"/>
    <numFmt numFmtId="173" formatCode="#,##0.0%;\-#,##0.0%;&quot;- &quot;"/>
    <numFmt numFmtId="174" formatCode="#,##0.00%;\-#,##0.00%;&quot;- &quot;"/>
    <numFmt numFmtId="175" formatCode="#,##0.0;\-#,##0.0;&quot;-&quot;"/>
    <numFmt numFmtId="176" formatCode="[Blue]#,##0;[Blue]\(#,##0\)"/>
    <numFmt numFmtId="177" formatCode="#,##0;\(#,##0\)"/>
    <numFmt numFmtId="178" formatCode="[$-41A]General"/>
    <numFmt numFmtId="179" formatCode="&quot;$&quot;#,##0;[Red]\-&quot;$&quot;#,##0"/>
    <numFmt numFmtId="180" formatCode="&quot;$&quot;#,##0.00;[Red]\-&quot;$&quot;#,##0.00"/>
    <numFmt numFmtId="181" formatCode="#,##0.00\ [$kn-41A]"/>
    <numFmt numFmtId="182" formatCode="[Red]0%;[Red]\(0%\)"/>
    <numFmt numFmtId="183" formatCode="0%;\(0%\)"/>
    <numFmt numFmtId="184" formatCode="\ \ @"/>
    <numFmt numFmtId="185" formatCode="\ \ \ \ @"/>
    <numFmt numFmtId="186" formatCode="_-&quot;$&quot;* #,##0_-;\-&quot;$&quot;* #,##0_-;_-&quot;$&quot;* &quot;-&quot;_-;_-@_-"/>
    <numFmt numFmtId="187" formatCode="_-&quot;$&quot;* #,##0.00_-;\-&quot;$&quot;* #,##0.00_-;_-&quot;$&quot;* &quot;-&quot;??_-;_-@_-"/>
    <numFmt numFmtId="188" formatCode="_(* #,##0.00_);_(* \(#,##0.00\);_(* \-??_);_(@_)"/>
    <numFmt numFmtId="189" formatCode="_-* #,##0.00\ [$€-1]_-;\-* #,##0.00\ [$€-1]_-;_-* &quot;-&quot;??\ [$€-1]_-;_-@_-"/>
    <numFmt numFmtId="190" formatCode="_-* #,##0\ _k_n_-;\-* #,##0\ _k_n_-;_-* &quot;- &quot;_k_n_-;_-@_-"/>
    <numFmt numFmtId="191" formatCode="_-* #,##0_-;\-* #,##0_-;_-* \-_-;_-@_-"/>
    <numFmt numFmtId="192" formatCode="#,##0.00\ &quot;kn&quot;"/>
    <numFmt numFmtId="193" formatCode="#,##0.00;[Red]#,##0.00"/>
    <numFmt numFmtId="194" formatCode="&quot;Yes&quot;;&quot;Yes&quot;;&quot;No&quot;"/>
    <numFmt numFmtId="195" formatCode="00&quot;. &quot;"/>
    <numFmt numFmtId="196" formatCode="#,##0.00\ _k_n"/>
    <numFmt numFmtId="197" formatCode="000&quot;. &quot;"/>
    <numFmt numFmtId="198" formatCode="#.##000"/>
  </numFmts>
  <fonts count="119">
    <font>
      <sz val="10"/>
      <name val="Arial"/>
      <charset val="238"/>
    </font>
    <font>
      <sz val="11"/>
      <color theme="1"/>
      <name val="Calibri"/>
      <family val="2"/>
      <charset val="238"/>
      <scheme val="minor"/>
    </font>
    <font>
      <sz val="11"/>
      <color theme="1"/>
      <name val="Calibri"/>
      <family val="2"/>
      <charset val="238"/>
      <scheme val="minor"/>
    </font>
    <font>
      <sz val="10"/>
      <name val="Arial"/>
      <family val="2"/>
      <charset val="238"/>
    </font>
    <font>
      <b/>
      <sz val="10"/>
      <name val="Arial"/>
      <family val="2"/>
      <charset val="238"/>
    </font>
    <font>
      <sz val="11"/>
      <color indexed="8"/>
      <name val="Calibri"/>
      <family val="2"/>
      <charset val="238"/>
    </font>
    <font>
      <sz val="10"/>
      <name val="Myriad Pro"/>
      <family val="2"/>
    </font>
    <font>
      <b/>
      <sz val="10"/>
      <name val="Myriad Pro"/>
      <family val="2"/>
    </font>
    <font>
      <sz val="10"/>
      <color rgb="FFFF0000"/>
      <name val="Myriad Pro"/>
      <family val="2"/>
    </font>
    <font>
      <b/>
      <sz val="10"/>
      <color rgb="FFFF0000"/>
      <name val="Myriad Pro"/>
      <family val="2"/>
    </font>
    <font>
      <i/>
      <sz val="10"/>
      <name val="Myriad Pro"/>
      <family val="2"/>
    </font>
    <font>
      <sz val="8"/>
      <name val="Myriad Pro"/>
      <family val="2"/>
    </font>
    <font>
      <sz val="8"/>
      <name val="Arial"/>
      <family val="2"/>
      <charset val="238"/>
    </font>
    <font>
      <b/>
      <sz val="8"/>
      <name val="Myriad Pro"/>
      <family val="2"/>
    </font>
    <font>
      <i/>
      <sz val="7"/>
      <name val="Myriad Pro"/>
      <family val="2"/>
    </font>
    <font>
      <sz val="10"/>
      <name val="Calibri"/>
      <family val="2"/>
      <charset val="238"/>
    </font>
    <font>
      <i/>
      <sz val="9"/>
      <name val="Myriad Pro"/>
      <family val="2"/>
    </font>
    <font>
      <sz val="11"/>
      <color indexed="9"/>
      <name val="Calibri"/>
      <family val="2"/>
      <charset val="238"/>
    </font>
    <font>
      <sz val="10"/>
      <name val="ElegaGarmnd BT"/>
      <family val="1"/>
    </font>
    <font>
      <sz val="11"/>
      <color indexed="17"/>
      <name val="Calibri"/>
      <family val="2"/>
      <charset val="238"/>
    </font>
    <font>
      <u/>
      <sz val="10"/>
      <color indexed="12"/>
      <name val="Arial"/>
      <family val="2"/>
      <charset val="238"/>
    </font>
    <font>
      <b/>
      <sz val="11"/>
      <color indexed="63"/>
      <name val="Calibri"/>
      <family val="2"/>
      <charset val="238"/>
    </font>
    <font>
      <b/>
      <sz val="11"/>
      <color indexed="52"/>
      <name val="Calibri"/>
      <family val="2"/>
      <charset val="238"/>
    </font>
    <font>
      <b/>
      <sz val="11"/>
      <color indexed="10"/>
      <name val="Calibri"/>
      <family val="2"/>
      <charset val="238"/>
    </font>
    <font>
      <sz val="11"/>
      <color indexed="20"/>
      <name val="Calibri"/>
      <family val="2"/>
      <charset val="238"/>
    </font>
    <font>
      <b/>
      <sz val="15"/>
      <color indexed="56"/>
      <name val="Calibri"/>
      <family val="2"/>
      <charset val="238"/>
    </font>
    <font>
      <b/>
      <sz val="15"/>
      <color indexed="62"/>
      <name val="Calibri"/>
      <family val="2"/>
      <charset val="238"/>
    </font>
    <font>
      <b/>
      <sz val="13"/>
      <color indexed="56"/>
      <name val="Calibri"/>
      <family val="2"/>
      <charset val="238"/>
    </font>
    <font>
      <b/>
      <sz val="13"/>
      <color indexed="62"/>
      <name val="Calibri"/>
      <family val="2"/>
      <charset val="238"/>
    </font>
    <font>
      <b/>
      <sz val="11"/>
      <color indexed="56"/>
      <name val="Calibri"/>
      <family val="2"/>
      <charset val="238"/>
    </font>
    <font>
      <b/>
      <sz val="11"/>
      <color indexed="62"/>
      <name val="Calibri"/>
      <family val="2"/>
      <charset val="238"/>
    </font>
    <font>
      <b/>
      <sz val="18"/>
      <color indexed="62"/>
      <name val="Cambria"/>
      <family val="2"/>
      <charset val="238"/>
    </font>
    <font>
      <sz val="11"/>
      <color indexed="60"/>
      <name val="Calibri"/>
      <family val="2"/>
      <charset val="238"/>
    </font>
    <font>
      <sz val="11"/>
      <color indexed="19"/>
      <name val="Calibri"/>
      <family val="2"/>
      <charset val="238"/>
    </font>
    <font>
      <sz val="11"/>
      <color rgb="FF000000"/>
      <name val="Calibri"/>
      <family val="2"/>
      <charset val="238"/>
    </font>
    <font>
      <sz val="10"/>
      <name val="MS Sans Serif"/>
      <family val="2"/>
      <charset val="238"/>
    </font>
    <font>
      <sz val="12"/>
      <name val="Arial"/>
      <family val="2"/>
      <charset val="238"/>
    </font>
    <font>
      <sz val="11"/>
      <color theme="1"/>
      <name val="Calibri"/>
      <family val="2"/>
      <charset val="238"/>
    </font>
    <font>
      <sz val="11"/>
      <name val="7_Futura"/>
      <charset val="238"/>
    </font>
    <font>
      <sz val="10"/>
      <name val="Helv"/>
    </font>
    <font>
      <sz val="11"/>
      <color indexed="52"/>
      <name val="Calibri"/>
      <family val="2"/>
      <charset val="238"/>
    </font>
    <font>
      <sz val="11"/>
      <color indexed="10"/>
      <name val="Calibri"/>
      <family val="2"/>
      <charset val="238"/>
    </font>
    <font>
      <b/>
      <sz val="11"/>
      <color indexed="9"/>
      <name val="Calibri"/>
      <family val="2"/>
      <charset val="238"/>
    </font>
    <font>
      <sz val="10"/>
      <color rgb="FF000000"/>
      <name val="Helv"/>
      <charset val="238"/>
    </font>
    <font>
      <i/>
      <sz val="11"/>
      <color indexed="23"/>
      <name val="Calibri"/>
      <family val="2"/>
      <charset val="238"/>
    </font>
    <font>
      <b/>
      <sz val="11"/>
      <color indexed="8"/>
      <name val="Calibri"/>
      <family val="2"/>
      <charset val="238"/>
    </font>
    <font>
      <sz val="11"/>
      <color indexed="62"/>
      <name val="Calibri"/>
      <family val="2"/>
      <charset val="238"/>
    </font>
    <font>
      <sz val="10"/>
      <name val="Times New Roman CE"/>
      <family val="1"/>
      <charset val="238"/>
    </font>
    <font>
      <sz val="12"/>
      <name val="Times New Roman CE"/>
      <family val="1"/>
      <charset val="238"/>
    </font>
    <font>
      <sz val="12"/>
      <name val="Times New Roman"/>
      <family val="1"/>
      <charset val="238"/>
    </font>
    <font>
      <sz val="12"/>
      <name val="Myriad Pro"/>
      <family val="2"/>
    </font>
    <font>
      <b/>
      <sz val="8"/>
      <name val="Arial"/>
      <family val="2"/>
      <charset val="238"/>
    </font>
    <font>
      <b/>
      <sz val="10"/>
      <name val="Calibri"/>
      <family val="2"/>
    </font>
    <font>
      <b/>
      <sz val="9"/>
      <color theme="1"/>
      <name val="Calibri"/>
      <family val="2"/>
      <scheme val="minor"/>
    </font>
    <font>
      <sz val="10"/>
      <color indexed="8"/>
      <name val="Calibri"/>
      <family val="2"/>
      <charset val="238"/>
    </font>
    <font>
      <b/>
      <sz val="18"/>
      <color indexed="56"/>
      <name val="Cambria"/>
      <family val="2"/>
      <charset val="238"/>
    </font>
    <font>
      <sz val="10"/>
      <name val="Arial CE"/>
      <family val="2"/>
      <charset val="238"/>
    </font>
    <font>
      <sz val="10"/>
      <color indexed="8"/>
      <name val="Arial"/>
      <family val="2"/>
      <charset val="238"/>
    </font>
    <font>
      <sz val="10"/>
      <name val="Sun DRACO"/>
      <family val="3"/>
    </font>
    <font>
      <sz val="10"/>
      <name val="Arial"/>
      <family val="2"/>
    </font>
    <font>
      <sz val="11"/>
      <name val="Arial CE"/>
      <charset val="238"/>
    </font>
    <font>
      <sz val="11"/>
      <color indexed="58"/>
      <name val="Calibri"/>
      <family val="2"/>
      <charset val="238"/>
    </font>
    <font>
      <b/>
      <sz val="15"/>
      <color indexed="57"/>
      <name val="Calibri"/>
      <family val="2"/>
      <charset val="238"/>
    </font>
    <font>
      <b/>
      <sz val="13"/>
      <color indexed="57"/>
      <name val="Calibri"/>
      <family val="2"/>
      <charset val="238"/>
    </font>
    <font>
      <b/>
      <sz val="11"/>
      <color indexed="57"/>
      <name val="Calibri"/>
      <family val="2"/>
      <charset val="238"/>
    </font>
    <font>
      <b/>
      <sz val="18"/>
      <color indexed="57"/>
      <name val="Cambria"/>
      <family val="2"/>
      <charset val="238"/>
    </font>
    <font>
      <sz val="11"/>
      <name val="Arial"/>
      <family val="2"/>
      <charset val="238"/>
    </font>
    <font>
      <sz val="11"/>
      <color rgb="FF006100"/>
      <name val="Calibri"/>
      <family val="2"/>
      <charset val="238"/>
      <scheme val="minor"/>
    </font>
    <font>
      <sz val="11"/>
      <name val="Arial"/>
      <family val="2"/>
    </font>
    <font>
      <sz val="10"/>
      <color indexed="10"/>
      <name val="Arial"/>
      <family val="2"/>
    </font>
    <font>
      <sz val="8"/>
      <name val="Arial"/>
      <family val="2"/>
    </font>
    <font>
      <b/>
      <sz val="12"/>
      <name val="Arial"/>
      <family val="2"/>
    </font>
    <font>
      <b/>
      <sz val="10"/>
      <name val="MS Sans Serif"/>
      <family val="2"/>
      <charset val="238"/>
    </font>
    <font>
      <sz val="10"/>
      <color indexed="0"/>
      <name val="MS Sans Serif"/>
      <family val="2"/>
      <charset val="238"/>
    </font>
    <font>
      <sz val="11"/>
      <name val="Times New Roman"/>
      <family val="1"/>
      <charset val="238"/>
    </font>
    <font>
      <sz val="10"/>
      <color indexed="12"/>
      <name val="Arial"/>
      <family val="2"/>
    </font>
    <font>
      <sz val="10"/>
      <color indexed="14"/>
      <name val="Arial"/>
      <family val="2"/>
    </font>
    <font>
      <sz val="8"/>
      <name val="Arial Narrow"/>
      <family val="2"/>
      <charset val="238"/>
    </font>
    <font>
      <sz val="11"/>
      <name val="7_Futura"/>
    </font>
    <font>
      <sz val="10"/>
      <color indexed="8"/>
      <name val="Arial CE"/>
      <family val="2"/>
      <charset val="238"/>
    </font>
    <font>
      <sz val="10"/>
      <color indexed="8"/>
      <name val="Tahoma"/>
      <family val="2"/>
      <charset val="238"/>
    </font>
    <font>
      <sz val="10"/>
      <color indexed="9"/>
      <name val="Tahoma"/>
      <family val="2"/>
      <charset val="238"/>
    </font>
    <font>
      <sz val="10"/>
      <color indexed="20"/>
      <name val="Tahoma"/>
      <family val="2"/>
      <charset val="238"/>
    </font>
    <font>
      <b/>
      <sz val="10"/>
      <color indexed="52"/>
      <name val="Tahoma"/>
      <family val="2"/>
      <charset val="238"/>
    </font>
    <font>
      <b/>
      <sz val="10"/>
      <color indexed="9"/>
      <name val="Tahoma"/>
      <family val="2"/>
      <charset val="238"/>
    </font>
    <font>
      <sz val="10"/>
      <name val="ISOCPEUR"/>
      <family val="2"/>
      <charset val="238"/>
    </font>
    <font>
      <i/>
      <sz val="10"/>
      <color indexed="23"/>
      <name val="Tahoma"/>
      <family val="2"/>
      <charset val="238"/>
    </font>
    <font>
      <b/>
      <sz val="15"/>
      <color indexed="62"/>
      <name val="Tahoma"/>
      <family val="2"/>
      <charset val="238"/>
    </font>
    <font>
      <b/>
      <sz val="13"/>
      <color indexed="62"/>
      <name val="Tahoma"/>
      <family val="2"/>
      <charset val="238"/>
    </font>
    <font>
      <b/>
      <sz val="11"/>
      <color indexed="62"/>
      <name val="Tahoma"/>
      <family val="2"/>
      <charset val="238"/>
    </font>
    <font>
      <sz val="10"/>
      <color indexed="62"/>
      <name val="Tahoma"/>
      <family val="2"/>
      <charset val="238"/>
    </font>
    <font>
      <sz val="10"/>
      <color indexed="52"/>
      <name val="Tahoma"/>
      <family val="2"/>
      <charset val="238"/>
    </font>
    <font>
      <sz val="10"/>
      <color indexed="60"/>
      <name val="Tahoma"/>
      <family val="2"/>
      <charset val="238"/>
    </font>
    <font>
      <b/>
      <sz val="10"/>
      <color indexed="8"/>
      <name val="Tahoma"/>
      <family val="2"/>
      <charset val="238"/>
    </font>
    <font>
      <sz val="10"/>
      <color rgb="FF000000"/>
      <name val="Arial"/>
      <family val="2"/>
    </font>
    <font>
      <b/>
      <sz val="14"/>
      <name val="Myriad Pro"/>
      <family val="2"/>
    </font>
    <font>
      <sz val="14"/>
      <name val="Arial"/>
      <family val="2"/>
      <charset val="238"/>
    </font>
    <font>
      <b/>
      <sz val="10"/>
      <name val="Arial"/>
      <family val="2"/>
    </font>
    <font>
      <sz val="7"/>
      <name val="Myriad Pro"/>
      <family val="2"/>
    </font>
    <font>
      <b/>
      <i/>
      <sz val="10"/>
      <name val="Myriad Pro"/>
      <family val="2"/>
    </font>
    <font>
      <sz val="10"/>
      <color indexed="10"/>
      <name val="Arial"/>
      <family val="2"/>
      <charset val="238"/>
    </font>
    <font>
      <sz val="10"/>
      <color indexed="57"/>
      <name val="Arial"/>
      <family val="2"/>
      <charset val="238"/>
    </font>
    <font>
      <sz val="13.5"/>
      <name val="Arial"/>
      <family val="2"/>
      <charset val="238"/>
    </font>
    <font>
      <sz val="10"/>
      <color rgb="FFFF0000"/>
      <name val="Arial"/>
      <family val="2"/>
      <charset val="238"/>
    </font>
    <font>
      <i/>
      <sz val="8"/>
      <name val="Myriad Pro"/>
      <family val="2"/>
    </font>
    <font>
      <vertAlign val="superscript"/>
      <sz val="10"/>
      <name val="Myriad Pro"/>
      <family val="2"/>
    </font>
    <font>
      <b/>
      <sz val="10"/>
      <color rgb="FF00B050"/>
      <name val="Myriad Pro"/>
      <family val="2"/>
    </font>
    <font>
      <vertAlign val="superscript"/>
      <sz val="10"/>
      <color theme="1"/>
      <name val="Myriad Pro"/>
      <family val="2"/>
    </font>
    <font>
      <sz val="10"/>
      <color theme="1"/>
      <name val="Myriad Pro"/>
      <family val="2"/>
    </font>
    <font>
      <vertAlign val="subscript"/>
      <sz val="10"/>
      <color theme="1"/>
      <name val="Myriad Pro"/>
      <family val="2"/>
    </font>
    <font>
      <vertAlign val="superscript"/>
      <sz val="10"/>
      <color indexed="8"/>
      <name val="Myriad Pro"/>
      <family val="2"/>
    </font>
    <font>
      <sz val="10"/>
      <color indexed="8"/>
      <name val="Myriad Pro"/>
      <family val="2"/>
    </font>
    <font>
      <sz val="9"/>
      <name val="Myriad Pro"/>
      <family val="2"/>
    </font>
    <font>
      <sz val="10"/>
      <color theme="0" tint="-0.14999847407452621"/>
      <name val="Myriad Pro"/>
      <family val="2"/>
    </font>
    <font>
      <sz val="10"/>
      <color theme="0" tint="-0.14999847407452621"/>
      <name val="Arial"/>
      <family val="2"/>
    </font>
    <font>
      <sz val="10"/>
      <color theme="0" tint="-0.249977111117893"/>
      <name val="Myriad Pro"/>
      <family val="2"/>
    </font>
    <font>
      <b/>
      <sz val="10"/>
      <color theme="0" tint="-0.249977111117893"/>
      <name val="Myriad Pro"/>
      <family val="2"/>
    </font>
    <font>
      <b/>
      <sz val="14"/>
      <color rgb="FFFF0000"/>
      <name val="Myriad Pro"/>
      <family val="2"/>
    </font>
    <font>
      <sz val="10"/>
      <color theme="0" tint="-0.249977111117893"/>
      <name val="Arial"/>
      <family val="2"/>
    </font>
  </fonts>
  <fills count="10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indexed="31"/>
        <bgColor indexed="22"/>
      </patternFill>
    </fill>
    <fill>
      <patternFill patternType="solid">
        <fgColor indexed="44"/>
      </patternFill>
    </fill>
    <fill>
      <patternFill patternType="solid">
        <fgColor indexed="31"/>
      </patternFill>
    </fill>
    <fill>
      <patternFill patternType="solid">
        <fgColor indexed="45"/>
        <bgColor indexed="29"/>
      </patternFill>
    </fill>
    <fill>
      <patternFill patternType="solid">
        <fgColor indexed="29"/>
      </patternFill>
    </fill>
    <fill>
      <patternFill patternType="solid">
        <fgColor indexed="45"/>
      </patternFill>
    </fill>
    <fill>
      <patternFill patternType="solid">
        <fgColor indexed="42"/>
        <bgColor indexed="27"/>
      </patternFill>
    </fill>
    <fill>
      <patternFill patternType="solid">
        <fgColor indexed="26"/>
      </patternFill>
    </fill>
    <fill>
      <patternFill patternType="solid">
        <fgColor indexed="42"/>
      </patternFill>
    </fill>
    <fill>
      <patternFill patternType="solid">
        <fgColor indexed="46"/>
        <bgColor indexed="24"/>
      </patternFill>
    </fill>
    <fill>
      <patternFill patternType="solid">
        <fgColor indexed="47"/>
      </patternFill>
    </fill>
    <fill>
      <patternFill patternType="solid">
        <fgColor indexed="46"/>
      </patternFill>
    </fill>
    <fill>
      <patternFill patternType="solid">
        <fgColor indexed="27"/>
        <bgColor indexed="41"/>
      </patternFill>
    </fill>
    <fill>
      <patternFill patternType="solid">
        <fgColor indexed="27"/>
      </patternFill>
    </fill>
    <fill>
      <patternFill patternType="solid">
        <fgColor indexed="47"/>
        <bgColor indexed="22"/>
      </patternFill>
    </fill>
    <fill>
      <patternFill patternType="solid">
        <fgColor indexed="22"/>
        <bgColor indexed="31"/>
      </patternFill>
    </fill>
    <fill>
      <patternFill patternType="solid">
        <fgColor indexed="29"/>
        <bgColor indexed="45"/>
      </patternFill>
    </fill>
    <fill>
      <patternFill patternType="solid">
        <fgColor indexed="11"/>
        <bgColor indexed="49"/>
      </patternFill>
    </fill>
    <fill>
      <patternFill patternType="solid">
        <fgColor indexed="43"/>
      </patternFill>
    </fill>
    <fill>
      <patternFill patternType="solid">
        <fgColor indexed="11"/>
      </patternFill>
    </fill>
    <fill>
      <patternFill patternType="solid">
        <fgColor indexed="44"/>
        <bgColor indexed="31"/>
      </patternFill>
    </fill>
    <fill>
      <patternFill patternType="solid">
        <fgColor indexed="51"/>
        <bgColor indexed="13"/>
      </patternFill>
    </fill>
    <fill>
      <patternFill patternType="solid">
        <fgColor indexed="51"/>
      </patternFill>
    </fill>
    <fill>
      <patternFill patternType="solid">
        <fgColor indexed="30"/>
        <bgColor indexed="21"/>
      </patternFill>
    </fill>
    <fill>
      <patternFill patternType="solid">
        <fgColor indexed="30"/>
      </patternFill>
    </fill>
    <fill>
      <patternFill patternType="solid">
        <fgColor indexed="53"/>
      </patternFill>
    </fill>
    <fill>
      <patternFill patternType="solid">
        <fgColor indexed="20"/>
        <bgColor indexed="36"/>
      </patternFill>
    </fill>
    <fill>
      <patternFill patternType="solid">
        <fgColor indexed="36"/>
      </patternFill>
    </fill>
    <fill>
      <patternFill patternType="solid">
        <fgColor indexed="49"/>
        <bgColor indexed="40"/>
      </patternFill>
    </fill>
    <fill>
      <patternFill patternType="solid">
        <fgColor indexed="49"/>
      </patternFill>
    </fill>
    <fill>
      <patternFill patternType="solid">
        <fgColor indexed="52"/>
        <bgColor indexed="51"/>
      </patternFill>
    </fill>
    <fill>
      <patternFill patternType="solid">
        <fgColor indexed="52"/>
      </patternFill>
    </fill>
    <fill>
      <patternFill patternType="solid">
        <fgColor indexed="26"/>
        <bgColor indexed="9"/>
      </patternFill>
    </fill>
    <fill>
      <patternFill patternType="solid">
        <fgColor indexed="62"/>
        <bgColor indexed="56"/>
      </patternFill>
    </fill>
    <fill>
      <patternFill patternType="solid">
        <fgColor indexed="56"/>
      </patternFill>
    </fill>
    <fill>
      <patternFill patternType="solid">
        <fgColor indexed="62"/>
      </patternFill>
    </fill>
    <fill>
      <patternFill patternType="solid">
        <fgColor indexed="10"/>
        <bgColor indexed="60"/>
      </patternFill>
    </fill>
    <fill>
      <patternFill patternType="solid">
        <fgColor indexed="10"/>
      </patternFill>
    </fill>
    <fill>
      <patternFill patternType="solid">
        <fgColor indexed="57"/>
        <bgColor indexed="21"/>
      </patternFill>
    </fill>
    <fill>
      <patternFill patternType="solid">
        <fgColor indexed="57"/>
      </patternFill>
    </fill>
    <fill>
      <patternFill patternType="solid">
        <fgColor indexed="54"/>
      </patternFill>
    </fill>
    <fill>
      <patternFill patternType="solid">
        <fgColor indexed="53"/>
        <bgColor indexed="52"/>
      </patternFill>
    </fill>
    <fill>
      <patternFill patternType="solid">
        <fgColor indexed="9"/>
      </patternFill>
    </fill>
    <fill>
      <patternFill patternType="solid">
        <fgColor indexed="22"/>
      </patternFill>
    </fill>
    <fill>
      <patternFill patternType="solid">
        <fgColor indexed="43"/>
        <bgColor indexed="26"/>
      </patternFill>
    </fill>
    <fill>
      <patternFill patternType="solid">
        <fgColor indexed="55"/>
        <bgColor indexed="23"/>
      </patternFill>
    </fill>
    <fill>
      <patternFill patternType="solid">
        <fgColor indexed="55"/>
      </patternFill>
    </fill>
    <fill>
      <patternFill patternType="solid">
        <fgColor indexed="22"/>
        <bgColor indexed="64"/>
      </patternFill>
    </fill>
    <fill>
      <patternFill patternType="solid">
        <fgColor rgb="FFC6EFCE"/>
      </patternFill>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44"/>
        <bgColor indexed="64"/>
      </patternFill>
    </fill>
    <fill>
      <patternFill patternType="solid">
        <fgColor indexed="29"/>
        <bgColor indexed="64"/>
      </patternFill>
    </fill>
    <fill>
      <patternFill patternType="solid">
        <fgColor indexed="26"/>
        <bgColor indexed="64"/>
      </patternFill>
    </fill>
    <fill>
      <patternFill patternType="solid">
        <fgColor indexed="47"/>
        <bgColor indexed="64"/>
      </patternFill>
    </fill>
    <fill>
      <patternFill patternType="solid">
        <fgColor indexed="27"/>
        <bgColor indexed="64"/>
      </patternFill>
    </fill>
    <fill>
      <patternFill patternType="solid">
        <fgColor indexed="43"/>
        <bgColor indexed="64"/>
      </patternFill>
    </fill>
    <fill>
      <patternFill patternType="solid">
        <fgColor indexed="45"/>
        <bgColor indexed="64"/>
      </patternFill>
    </fill>
    <fill>
      <patternFill patternType="solid">
        <fgColor indexed="53"/>
        <bgColor indexed="64"/>
      </patternFill>
    </fill>
    <fill>
      <patternFill patternType="solid">
        <fgColor indexed="51"/>
        <bgColor indexed="64"/>
      </patternFill>
    </fill>
    <fill>
      <patternFill patternType="solid">
        <fgColor indexed="31"/>
        <bgColor indexed="31"/>
      </patternFill>
    </fill>
    <fill>
      <patternFill patternType="solid">
        <fgColor indexed="44"/>
        <bgColor indexed="44"/>
      </patternFill>
    </fill>
    <fill>
      <patternFill patternType="solid">
        <fgColor indexed="30"/>
        <bgColor indexed="30"/>
      </patternFill>
    </fill>
    <fill>
      <patternFill patternType="solid">
        <fgColor indexed="56"/>
        <bgColor indexed="64"/>
      </patternFill>
    </fill>
    <fill>
      <patternFill patternType="solid">
        <fgColor indexed="45"/>
        <bgColor indexed="45"/>
      </patternFill>
    </fill>
    <fill>
      <patternFill patternType="solid">
        <fgColor indexed="29"/>
        <bgColor indexed="29"/>
      </patternFill>
    </fill>
    <fill>
      <patternFill patternType="solid">
        <fgColor indexed="42"/>
        <bgColor indexed="42"/>
      </patternFill>
    </fill>
    <fill>
      <patternFill patternType="solid">
        <fgColor indexed="11"/>
        <bgColor indexed="11"/>
      </patternFill>
    </fill>
    <fill>
      <patternFill patternType="solid">
        <fgColor indexed="46"/>
        <bgColor indexed="46"/>
      </patternFill>
    </fill>
    <fill>
      <patternFill patternType="solid">
        <fgColor indexed="36"/>
        <bgColor indexed="36"/>
      </patternFill>
    </fill>
    <fill>
      <patternFill patternType="solid">
        <fgColor indexed="54"/>
        <bgColor indexed="64"/>
      </patternFill>
    </fill>
    <fill>
      <patternFill patternType="solid">
        <fgColor indexed="27"/>
        <bgColor indexed="27"/>
      </patternFill>
    </fill>
    <fill>
      <patternFill patternType="solid">
        <fgColor indexed="49"/>
        <bgColor indexed="49"/>
      </patternFill>
    </fill>
    <fill>
      <patternFill patternType="solid">
        <fgColor indexed="49"/>
        <bgColor indexed="64"/>
      </patternFill>
    </fill>
    <fill>
      <patternFill patternType="solid">
        <fgColor indexed="47"/>
        <bgColor indexed="47"/>
      </patternFill>
    </fill>
    <fill>
      <patternFill patternType="solid">
        <fgColor indexed="51"/>
        <bgColor indexed="51"/>
      </patternFill>
    </fill>
    <fill>
      <patternFill patternType="solid">
        <fgColor indexed="52"/>
        <bgColor indexed="52"/>
      </patternFill>
    </fill>
    <fill>
      <patternFill patternType="solid">
        <fgColor indexed="10"/>
        <bgColor indexed="64"/>
      </patternFill>
    </fill>
    <fill>
      <patternFill patternType="solid">
        <fgColor indexed="46"/>
        <bgColor indexed="64"/>
      </patternFill>
    </fill>
    <fill>
      <patternFill patternType="solid">
        <fgColor indexed="9"/>
        <bgColor indexed="64"/>
      </patternFill>
    </fill>
    <fill>
      <patternFill patternType="solid">
        <fgColor indexed="55"/>
        <bgColor indexed="64"/>
      </patternFill>
    </fill>
    <fill>
      <patternFill patternType="lightUp">
        <fgColor indexed="9"/>
        <bgColor indexed="49"/>
      </patternFill>
    </fill>
    <fill>
      <patternFill patternType="lightUp">
        <fgColor indexed="9"/>
        <bgColor indexed="10"/>
      </patternFill>
    </fill>
    <fill>
      <patternFill patternType="lightUp">
        <fgColor indexed="9"/>
        <bgColor indexed="57"/>
      </patternFill>
    </fill>
    <fill>
      <patternFill patternType="solid">
        <fgColor indexed="9"/>
        <bgColor indexed="26"/>
      </patternFill>
    </fill>
    <fill>
      <patternFill patternType="solid">
        <fgColor indexed="54"/>
        <bgColor indexed="23"/>
      </patternFill>
    </fill>
    <fill>
      <patternFill patternType="solid">
        <fgColor indexed="25"/>
        <bgColor indexed="61"/>
      </patternFill>
    </fill>
    <fill>
      <patternFill patternType="solid">
        <fgColor rgb="FFFFFF00"/>
        <bgColor indexed="64"/>
      </patternFill>
    </fill>
    <fill>
      <patternFill patternType="solid">
        <fgColor theme="0" tint="-4.9989318521683403E-2"/>
        <bgColor indexed="64"/>
      </patternFill>
    </fill>
  </fills>
  <borders count="44">
    <border>
      <left/>
      <right/>
      <top/>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56"/>
      </bottom>
      <diagonal/>
    </border>
    <border>
      <left/>
      <right/>
      <top/>
      <bottom style="thick">
        <color indexed="22"/>
      </bottom>
      <diagonal/>
    </border>
    <border>
      <left/>
      <right/>
      <top/>
      <bottom style="thick">
        <color indexed="27"/>
      </bottom>
      <diagonal/>
    </border>
    <border>
      <left/>
      <right/>
      <top/>
      <bottom style="medium">
        <color indexed="30"/>
      </bottom>
      <diagonal/>
    </border>
    <border>
      <left/>
      <right/>
      <top/>
      <bottom style="medium">
        <color indexed="27"/>
      </bottom>
      <diagonal/>
    </border>
    <border>
      <left/>
      <right/>
      <top/>
      <bottom style="double">
        <color indexed="52"/>
      </bottom>
      <diagonal/>
    </border>
    <border>
      <left/>
      <right/>
      <top/>
      <bottom style="double">
        <color indexed="10"/>
      </bottom>
      <diagonal/>
    </border>
    <border>
      <left style="double">
        <color indexed="63"/>
      </left>
      <right style="double">
        <color indexed="63"/>
      </right>
      <top style="double">
        <color indexed="63"/>
      </top>
      <bottom style="double">
        <color indexed="63"/>
      </bottom>
      <diagonal/>
    </border>
    <border>
      <left/>
      <right/>
      <top style="thin">
        <color indexed="62"/>
      </top>
      <bottom style="double">
        <color indexed="62"/>
      </bottom>
      <diagonal/>
    </border>
    <border>
      <left/>
      <right/>
      <top style="thin">
        <color indexed="56"/>
      </top>
      <bottom style="double">
        <color indexed="56"/>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thick">
        <color indexed="49"/>
      </bottom>
      <diagonal/>
    </border>
    <border>
      <left/>
      <right/>
      <top style="thin">
        <color indexed="49"/>
      </top>
      <bottom style="double">
        <color indexed="49"/>
      </bottom>
      <diagonal/>
    </border>
    <border>
      <left/>
      <right/>
      <top style="hair">
        <color indexed="8"/>
      </top>
      <bottom style="hair">
        <color indexed="8"/>
      </bottom>
      <diagonal/>
    </border>
    <border>
      <left/>
      <right/>
      <top style="thin">
        <color indexed="64"/>
      </top>
      <bottom style="thin">
        <color indexed="64"/>
      </bottom>
      <diagonal/>
    </border>
    <border>
      <left/>
      <right/>
      <top style="thin">
        <color indexed="64"/>
      </top>
      <bottom/>
      <diagonal/>
    </border>
    <border>
      <left style="thin">
        <color rgb="FFB2B2B2"/>
      </left>
      <right style="thin">
        <color rgb="FFB2B2B2"/>
      </right>
      <top style="thin">
        <color rgb="FFB2B2B2"/>
      </top>
      <bottom style="thin">
        <color rgb="FFB2B2B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right/>
      <top style="thin">
        <color indexed="56"/>
      </top>
      <bottom style="double">
        <color indexed="56"/>
      </bottom>
      <diagonal/>
    </border>
    <border>
      <left/>
      <right/>
      <top style="thin">
        <color indexed="64"/>
      </top>
      <bottom/>
      <diagonal/>
    </border>
    <border>
      <left/>
      <right/>
      <top/>
      <bottom style="medium">
        <color indexed="49"/>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hair">
        <color indexed="64"/>
      </top>
      <bottom/>
      <diagonal/>
    </border>
  </borders>
  <cellStyleXfs count="4272">
    <xf numFmtId="0" fontId="0" fillId="0" borderId="0"/>
    <xf numFmtId="0" fontId="2" fillId="0" borderId="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5" fillId="17" borderId="0" applyNumberFormat="0" applyBorder="0" applyAlignment="0" applyProtection="0"/>
    <xf numFmtId="0" fontId="5" fillId="20" borderId="0" applyNumberFormat="0" applyBorder="0" applyAlignment="0" applyProtection="0"/>
    <xf numFmtId="0" fontId="5" fillId="8" borderId="0" applyNumberFormat="0" applyBorder="0" applyAlignment="0" applyProtection="0"/>
    <xf numFmtId="0" fontId="5" fillId="21"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13"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24" borderId="0" applyNumberFormat="0" applyBorder="0" applyAlignment="0" applyProtection="0"/>
    <xf numFmtId="0" fontId="5" fillId="17" borderId="0" applyNumberFormat="0" applyBorder="0" applyAlignment="0" applyProtection="0"/>
    <xf numFmtId="0" fontId="5" fillId="5" borderId="0" applyNumberFormat="0" applyBorder="0" applyAlignment="0" applyProtection="0"/>
    <xf numFmtId="0" fontId="5" fillId="25" borderId="0" applyNumberFormat="0" applyBorder="0" applyAlignment="0" applyProtection="0"/>
    <xf numFmtId="0" fontId="5" fillId="11" borderId="0" applyNumberFormat="0" applyBorder="0" applyAlignment="0" applyProtection="0"/>
    <xf numFmtId="0" fontId="5" fillId="26"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17" fillId="27" borderId="0" applyNumberFormat="0" applyBorder="0" applyAlignment="0" applyProtection="0"/>
    <xf numFmtId="0" fontId="17" fillId="17" borderId="0" applyNumberFormat="0" applyBorder="0" applyAlignment="0" applyProtection="0"/>
    <xf numFmtId="0" fontId="17" fillId="28" borderId="0" applyNumberFormat="0" applyBorder="0" applyAlignment="0" applyProtection="0"/>
    <xf numFmtId="0" fontId="17" fillId="20" borderId="0" applyNumberFormat="0" applyBorder="0" applyAlignment="0" applyProtection="0"/>
    <xf numFmtId="0" fontId="17" fillId="29" borderId="0" applyNumberFormat="0" applyBorder="0" applyAlignment="0" applyProtection="0"/>
    <xf numFmtId="0" fontId="17" fillId="8" borderId="0" applyNumberFormat="0" applyBorder="0" applyAlignment="0" applyProtection="0"/>
    <xf numFmtId="0" fontId="17" fillId="21" borderId="0" applyNumberFormat="0" applyBorder="0" applyAlignment="0" applyProtection="0"/>
    <xf numFmtId="0" fontId="17" fillId="26" borderId="0" applyNumberFormat="0" applyBorder="0" applyAlignment="0" applyProtection="0"/>
    <xf numFmtId="0" fontId="17" fillId="23" borderId="0" applyNumberFormat="0" applyBorder="0" applyAlignment="0" applyProtection="0"/>
    <xf numFmtId="0" fontId="17" fillId="30" borderId="0" applyNumberFormat="0" applyBorder="0" applyAlignment="0" applyProtection="0"/>
    <xf numFmtId="0" fontId="17" fillId="9" borderId="0" applyNumberFormat="0" applyBorder="0" applyAlignment="0" applyProtection="0"/>
    <xf numFmtId="0" fontId="17" fillId="31" borderId="0" applyNumberFormat="0" applyBorder="0" applyAlignment="0" applyProtection="0"/>
    <xf numFmtId="0" fontId="17" fillId="32" borderId="0" applyNumberFormat="0" applyBorder="0" applyAlignment="0" applyProtection="0"/>
    <xf numFmtId="0" fontId="17" fillId="17" borderId="0" applyNumberFormat="0" applyBorder="0" applyAlignment="0" applyProtection="0"/>
    <xf numFmtId="0" fontId="17" fillId="33" borderId="0" applyNumberFormat="0" applyBorder="0" applyAlignment="0" applyProtection="0"/>
    <xf numFmtId="0" fontId="17" fillId="34" borderId="0" applyNumberFormat="0" applyBorder="0" applyAlignment="0" applyProtection="0"/>
    <xf numFmtId="0" fontId="17" fillId="8" borderId="0" applyNumberFormat="0" applyBorder="0" applyAlignment="0" applyProtection="0"/>
    <xf numFmtId="0" fontId="17" fillId="35" borderId="0" applyNumberFormat="0" applyBorder="0" applyAlignment="0" applyProtection="0"/>
    <xf numFmtId="0" fontId="3" fillId="36" borderId="1" applyNumberFormat="0" applyAlignment="0" applyProtection="0"/>
    <xf numFmtId="0" fontId="18" fillId="11" borderId="1" applyNumberFormat="0" applyFont="0" applyAlignment="0" applyProtection="0"/>
    <xf numFmtId="166" fontId="3" fillId="0" borderId="0" applyFont="0" applyFill="0" applyBorder="0" applyAlignment="0" applyProtection="0"/>
    <xf numFmtId="167" fontId="3" fillId="0" borderId="0" applyFill="0" applyBorder="0" applyAlignment="0" applyProtection="0"/>
    <xf numFmtId="167" fontId="3" fillId="0" borderId="0" applyFill="0" applyBorder="0" applyAlignment="0" applyProtection="0"/>
    <xf numFmtId="167" fontId="3" fillId="0" borderId="0" applyFill="0" applyBorder="0" applyAlignment="0" applyProtection="0"/>
    <xf numFmtId="167" fontId="3" fillId="0" borderId="0" applyFill="0" applyBorder="0" applyAlignment="0" applyProtection="0"/>
    <xf numFmtId="44" fontId="3" fillId="0" borderId="0" applyFont="0" applyFill="0" applyBorder="0" applyAlignment="0" applyProtection="0"/>
    <xf numFmtId="0" fontId="19" fillId="10" borderId="0" applyNumberFormat="0" applyBorder="0" applyAlignment="0" applyProtection="0"/>
    <xf numFmtId="0" fontId="19" fillId="17" borderId="0" applyNumberFormat="0" applyBorder="0" applyAlignment="0" applyProtection="0"/>
    <xf numFmtId="0" fontId="20" fillId="0" borderId="0" applyNumberFormat="0" applyFill="0" applyBorder="0" applyAlignment="0" applyProtection="0">
      <alignment vertical="top"/>
      <protection locked="0"/>
    </xf>
    <xf numFmtId="0" fontId="20" fillId="0" borderId="0" applyNumberFormat="0" applyFill="0" applyBorder="0" applyAlignment="0" applyProtection="0">
      <alignment vertical="top"/>
      <protection locked="0"/>
    </xf>
    <xf numFmtId="0" fontId="20" fillId="0" borderId="0" applyNumberFormat="0" applyFill="0" applyBorder="0" applyAlignment="0" applyProtection="0">
      <alignment vertical="top"/>
      <protection locked="0"/>
    </xf>
    <xf numFmtId="0" fontId="20" fillId="0" borderId="0" applyNumberFormat="0" applyFill="0" applyBorder="0" applyAlignment="0" applyProtection="0">
      <alignment vertical="top"/>
      <protection locked="0"/>
    </xf>
    <xf numFmtId="0" fontId="20" fillId="0" borderId="0" applyNumberFormat="0" applyFill="0" applyBorder="0" applyAlignment="0" applyProtection="0">
      <alignment vertical="top"/>
      <protection locked="0"/>
    </xf>
    <xf numFmtId="0" fontId="20" fillId="0" borderId="0" applyNumberFormat="0" applyFill="0" applyBorder="0" applyAlignment="0" applyProtection="0">
      <alignment vertical="top"/>
      <protection locked="0"/>
    </xf>
    <xf numFmtId="0" fontId="20" fillId="0" borderId="0" applyNumberFormat="0" applyFill="0" applyBorder="0" applyAlignment="0" applyProtection="0">
      <alignment vertical="top"/>
      <protection locked="0"/>
    </xf>
    <xf numFmtId="0" fontId="17" fillId="37" borderId="0" applyNumberFormat="0" applyBorder="0" applyAlignment="0" applyProtection="0"/>
    <xf numFmtId="0" fontId="17" fillId="38" borderId="0" applyNumberFormat="0" applyBorder="0" applyAlignment="0" applyProtection="0"/>
    <xf numFmtId="0" fontId="17" fillId="39" borderId="0" applyNumberFormat="0" applyBorder="0" applyAlignment="0" applyProtection="0"/>
    <xf numFmtId="0" fontId="17" fillId="40" borderId="0" applyNumberFormat="0" applyBorder="0" applyAlignment="0" applyProtection="0"/>
    <xf numFmtId="0" fontId="17" fillId="29" borderId="0" applyNumberFormat="0" applyBorder="0" applyAlignment="0" applyProtection="0"/>
    <xf numFmtId="0" fontId="17" fillId="41" borderId="0" applyNumberFormat="0" applyBorder="0" applyAlignment="0" applyProtection="0"/>
    <xf numFmtId="0" fontId="17" fillId="29" borderId="0" applyNumberFormat="0" applyBorder="0" applyAlignment="0" applyProtection="0"/>
    <xf numFmtId="0" fontId="17" fillId="42" borderId="0" applyNumberFormat="0" applyBorder="0" applyAlignment="0" applyProtection="0"/>
    <xf numFmtId="0" fontId="17" fillId="26" borderId="0" applyNumberFormat="0" applyBorder="0" applyAlignment="0" applyProtection="0"/>
    <xf numFmtId="0" fontId="17" fillId="43" borderId="0" applyNumberFormat="0" applyBorder="0" applyAlignment="0" applyProtection="0"/>
    <xf numFmtId="0" fontId="17" fillId="30" borderId="0" applyNumberFormat="0" applyBorder="0" applyAlignment="0" applyProtection="0"/>
    <xf numFmtId="0" fontId="17" fillId="44" borderId="0" applyNumberFormat="0" applyBorder="0" applyAlignment="0" applyProtection="0"/>
    <xf numFmtId="0" fontId="17" fillId="31" borderId="0" applyNumberFormat="0" applyBorder="0" applyAlignment="0" applyProtection="0"/>
    <xf numFmtId="0" fontId="17" fillId="32" borderId="0" applyNumberFormat="0" applyBorder="0" applyAlignment="0" applyProtection="0"/>
    <xf numFmtId="0" fontId="17" fillId="33" borderId="0" applyNumberFormat="0" applyBorder="0" applyAlignment="0" applyProtection="0"/>
    <xf numFmtId="0" fontId="17" fillId="45" borderId="0" applyNumberFormat="0" applyBorder="0" applyAlignment="0" applyProtection="0"/>
    <xf numFmtId="0" fontId="17" fillId="41" borderId="0" applyNumberFormat="0" applyBorder="0" applyAlignment="0" applyProtection="0"/>
    <xf numFmtId="0" fontId="17" fillId="29" borderId="0" applyNumberFormat="0" applyBorder="0" applyAlignment="0" applyProtection="0"/>
    <xf numFmtId="0" fontId="21" fillId="19" borderId="2" applyNumberFormat="0" applyAlignment="0" applyProtection="0"/>
    <xf numFmtId="0" fontId="21" fillId="46" borderId="2" applyNumberFormat="0" applyAlignment="0" applyProtection="0"/>
    <xf numFmtId="0" fontId="22" fillId="19" borderId="3" applyNumberFormat="0" applyAlignment="0" applyProtection="0"/>
    <xf numFmtId="0" fontId="23" fillId="46" borderId="3" applyNumberFormat="0" applyAlignment="0" applyProtection="0"/>
    <xf numFmtId="0" fontId="22" fillId="47" borderId="3" applyNumberFormat="0" applyAlignment="0" applyProtection="0"/>
    <xf numFmtId="0" fontId="24" fillId="7" borderId="0" applyNumberFormat="0" applyBorder="0" applyAlignment="0" applyProtection="0"/>
    <xf numFmtId="0" fontId="24" fillId="15" borderId="0" applyNumberFormat="0" applyBorder="0" applyAlignment="0" applyProtection="0"/>
    <xf numFmtId="0" fontId="24" fillId="9" borderId="0" applyNumberFormat="0" applyBorder="0" applyAlignment="0" applyProtection="0"/>
    <xf numFmtId="0" fontId="25" fillId="0" borderId="4" applyNumberFormat="0" applyFill="0" applyAlignment="0" applyProtection="0"/>
    <xf numFmtId="0" fontId="26" fillId="0" borderId="5" applyNumberFormat="0" applyFill="0" applyAlignment="0" applyProtection="0"/>
    <xf numFmtId="0" fontId="25" fillId="0" borderId="4" applyNumberFormat="0" applyFill="0" applyAlignment="0" applyProtection="0"/>
    <xf numFmtId="0" fontId="27" fillId="0" borderId="6" applyNumberFormat="0" applyFill="0" applyAlignment="0" applyProtection="0"/>
    <xf numFmtId="0" fontId="28" fillId="0" borderId="7" applyNumberFormat="0" applyFill="0" applyAlignment="0" applyProtection="0"/>
    <xf numFmtId="0" fontId="27" fillId="0" borderId="6" applyNumberFormat="0" applyFill="0" applyAlignment="0" applyProtection="0"/>
    <xf numFmtId="0" fontId="29" fillId="0" borderId="8" applyNumberFormat="0" applyFill="0" applyAlignment="0" applyProtection="0"/>
    <xf numFmtId="0" fontId="30" fillId="0" borderId="9" applyNumberFormat="0" applyFill="0" applyAlignment="0" applyProtection="0"/>
    <xf numFmtId="0" fontId="29" fillId="0" borderId="8" applyNumberFormat="0" applyFill="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29" fillId="0" borderId="0" applyNumberFormat="0" applyFill="0" applyBorder="0" applyAlignment="0" applyProtection="0"/>
    <xf numFmtId="0" fontId="31" fillId="0" borderId="0" applyNumberFormat="0" applyFill="0" applyBorder="0" applyAlignment="0" applyProtection="0"/>
    <xf numFmtId="0" fontId="32" fillId="48" borderId="0" applyNumberFormat="0" applyBorder="0" applyAlignment="0" applyProtection="0"/>
    <xf numFmtId="0" fontId="33" fillId="22" borderId="0" applyNumberFormat="0" applyBorder="0" applyAlignment="0" applyProtection="0"/>
    <xf numFmtId="0" fontId="32" fillId="22"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5" fillId="0" borderId="0"/>
    <xf numFmtId="0" fontId="3" fillId="0" borderId="0"/>
    <xf numFmtId="0" fontId="3" fillId="0" borderId="0"/>
    <xf numFmtId="0" fontId="34" fillId="0" borderId="0"/>
    <xf numFmtId="0" fontId="35" fillId="0" borderId="0"/>
    <xf numFmtId="0" fontId="3" fillId="0" borderId="0"/>
    <xf numFmtId="0" fontId="3" fillId="0" borderId="0"/>
    <xf numFmtId="0" fontId="3" fillId="0" borderId="0"/>
    <xf numFmtId="0" fontId="6" fillId="0" borderId="0"/>
    <xf numFmtId="0" fontId="3" fillId="0" borderId="0"/>
    <xf numFmtId="0" fontId="5" fillId="0" borderId="0"/>
    <xf numFmtId="0" fontId="18" fillId="0" borderId="0"/>
    <xf numFmtId="0" fontId="3" fillId="0" borderId="0"/>
    <xf numFmtId="0" fontId="3" fillId="0" borderId="0"/>
    <xf numFmtId="0" fontId="3" fillId="0" borderId="0"/>
    <xf numFmtId="0" fontId="3" fillId="0" borderId="0"/>
    <xf numFmtId="0" fontId="2" fillId="0" borderId="0"/>
    <xf numFmtId="0" fontId="3" fillId="0" borderId="0"/>
    <xf numFmtId="0" fontId="3" fillId="0" borderId="0"/>
    <xf numFmtId="0" fontId="3" fillId="0" borderId="0"/>
    <xf numFmtId="0" fontId="18" fillId="0" borderId="0"/>
    <xf numFmtId="0" fontId="3" fillId="0" borderId="0"/>
    <xf numFmtId="0" fontId="3" fillId="0" borderId="0"/>
    <xf numFmtId="0" fontId="3" fillId="0" borderId="0"/>
    <xf numFmtId="0" fontId="34" fillId="0" borderId="0"/>
    <xf numFmtId="0" fontId="36" fillId="0" borderId="0"/>
    <xf numFmtId="0" fontId="3" fillId="0" borderId="0"/>
    <xf numFmtId="0" fontId="3" fillId="0" borderId="0"/>
    <xf numFmtId="0" fontId="3" fillId="0" borderId="0"/>
    <xf numFmtId="0" fontId="3" fillId="0" borderId="0"/>
    <xf numFmtId="0" fontId="3" fillId="0" borderId="0"/>
    <xf numFmtId="43" fontId="18" fillId="0" borderId="0" applyFill="0" applyBorder="0" applyAlignment="0" applyProtection="0"/>
    <xf numFmtId="0" fontId="3" fillId="0" borderId="0"/>
    <xf numFmtId="0" fontId="3" fillId="0" borderId="0"/>
    <xf numFmtId="0" fontId="3" fillId="0" borderId="0"/>
    <xf numFmtId="0" fontId="18" fillId="0" borderId="0"/>
    <xf numFmtId="0" fontId="3" fillId="0" borderId="0"/>
    <xf numFmtId="0" fontId="5" fillId="0" borderId="0"/>
    <xf numFmtId="43" fontId="18" fillId="0" borderId="0" applyFill="0" applyBorder="0" applyAlignment="0" applyProtection="0"/>
    <xf numFmtId="43" fontId="18" fillId="0" borderId="0" applyFill="0" applyBorder="0" applyAlignment="0" applyProtection="0"/>
    <xf numFmtId="0" fontId="36" fillId="0" borderId="0"/>
    <xf numFmtId="0" fontId="3" fillId="0" borderId="0"/>
    <xf numFmtId="0" fontId="36" fillId="0" borderId="0"/>
    <xf numFmtId="0" fontId="18" fillId="0" borderId="0"/>
    <xf numFmtId="0" fontId="18" fillId="0" borderId="0"/>
    <xf numFmtId="0" fontId="18" fillId="0" borderId="0"/>
    <xf numFmtId="0" fontId="3" fillId="11" borderId="1" applyNumberFormat="0" applyFont="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3" fillId="0" borderId="0"/>
    <xf numFmtId="0" fontId="3" fillId="0" borderId="0"/>
    <xf numFmtId="0" fontId="3" fillId="0" borderId="0"/>
    <xf numFmtId="0" fontId="37" fillId="0" borderId="0"/>
    <xf numFmtId="0" fontId="38"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3" fillId="0" borderId="0"/>
    <xf numFmtId="0" fontId="3" fillId="0" borderId="0"/>
    <xf numFmtId="0" fontId="38" fillId="0" borderId="0"/>
    <xf numFmtId="0" fontId="3" fillId="0" borderId="0"/>
    <xf numFmtId="0" fontId="18" fillId="0" borderId="0"/>
    <xf numFmtId="0" fontId="18" fillId="0" borderId="0"/>
    <xf numFmtId="0" fontId="3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40" fillId="0" borderId="10" applyNumberFormat="0" applyFill="0" applyAlignment="0" applyProtection="0"/>
    <xf numFmtId="0" fontId="41" fillId="0" borderId="11" applyNumberFormat="0" applyFill="0" applyAlignment="0" applyProtection="0"/>
    <xf numFmtId="0" fontId="40" fillId="0" borderId="10" applyNumberFormat="0" applyFill="0" applyAlignment="0" applyProtection="0"/>
    <xf numFmtId="0" fontId="42" fillId="49" borderId="12" applyNumberFormat="0" applyAlignment="0" applyProtection="0"/>
    <xf numFmtId="0" fontId="42" fillId="50" borderId="12" applyNumberFormat="0" applyAlignment="0" applyProtection="0"/>
    <xf numFmtId="0" fontId="39" fillId="0" borderId="0"/>
    <xf numFmtId="0" fontId="43" fillId="0" borderId="0" applyNumberFormat="0" applyBorder="0" applyProtection="0"/>
    <xf numFmtId="0" fontId="44" fillId="0" borderId="0" applyNumberFormat="0" applyFill="0" applyBorder="0" applyAlignment="0" applyProtection="0"/>
    <xf numFmtId="0" fontId="44"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5" fillId="0" borderId="13" applyNumberFormat="0" applyFill="0" applyAlignment="0" applyProtection="0"/>
    <xf numFmtId="0" fontId="45" fillId="0" borderId="14" applyNumberFormat="0" applyFill="0" applyAlignment="0" applyProtection="0"/>
    <xf numFmtId="0" fontId="45" fillId="0" borderId="13" applyNumberFormat="0" applyFill="0" applyAlignment="0" applyProtection="0"/>
    <xf numFmtId="0" fontId="46" fillId="18" borderId="3" applyNumberFormat="0" applyAlignment="0" applyProtection="0"/>
    <xf numFmtId="0" fontId="46" fillId="22" borderId="3" applyNumberFormat="0" applyAlignment="0" applyProtection="0"/>
    <xf numFmtId="0" fontId="46" fillId="14" borderId="3" applyNumberFormat="0" applyAlignment="0" applyProtection="0"/>
    <xf numFmtId="44" fontId="3" fillId="0" borderId="0" applyFont="0" applyFill="0" applyBorder="0" applyAlignment="0" applyProtection="0"/>
    <xf numFmtId="44" fontId="3" fillId="0" borderId="0" applyFont="0" applyFill="0" applyBorder="0" applyAlignment="0" applyProtection="0"/>
    <xf numFmtId="166" fontId="3" fillId="0" borderId="0" applyFont="0" applyFill="0" applyBorder="0" applyAlignment="0" applyProtection="0"/>
    <xf numFmtId="166" fontId="5" fillId="0" borderId="0" applyFont="0" applyFill="0" applyBorder="0" applyAlignment="0" applyProtection="0"/>
    <xf numFmtId="0" fontId="3" fillId="0" borderId="0"/>
    <xf numFmtId="0" fontId="3" fillId="0" borderId="0"/>
    <xf numFmtId="0" fontId="47" fillId="0" borderId="0">
      <alignment horizontal="right" vertical="top"/>
    </xf>
    <xf numFmtId="0" fontId="48" fillId="0" borderId="0">
      <alignment horizontal="justify" vertical="top" wrapText="1"/>
    </xf>
    <xf numFmtId="0" fontId="3" fillId="0" borderId="0" applyProtection="0"/>
    <xf numFmtId="0" fontId="49" fillId="0" borderId="0"/>
    <xf numFmtId="168" fontId="5" fillId="0" borderId="0" applyFill="0" applyBorder="0" applyAlignment="0" applyProtection="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166" fontId="3" fillId="0" borderId="0" applyFont="0" applyFill="0" applyBorder="0" applyAlignment="0" applyProtection="0"/>
    <xf numFmtId="169" fontId="4" fillId="16" borderId="19">
      <alignment vertical="center"/>
    </xf>
    <xf numFmtId="166" fontId="59" fillId="0" borderId="0" applyFont="0" applyFill="0" applyBorder="0" applyAlignment="0" applyProtection="0"/>
    <xf numFmtId="0" fontId="5" fillId="0" borderId="0"/>
    <xf numFmtId="166" fontId="3" fillId="0" borderId="0" applyFont="0" applyFill="0" applyBorder="0" applyAlignment="0" applyProtection="0"/>
    <xf numFmtId="0" fontId="59" fillId="0" borderId="0"/>
    <xf numFmtId="0" fontId="5" fillId="8" borderId="0" applyNumberFormat="0" applyBorder="0" applyAlignment="0" applyProtection="0"/>
    <xf numFmtId="0" fontId="5" fillId="11" borderId="0" applyNumberFormat="0" applyBorder="0" applyAlignment="0" applyProtection="0"/>
    <xf numFmtId="0" fontId="5" fillId="24" borderId="0" applyNumberFormat="0" applyBorder="0" applyAlignment="0" applyProtection="0"/>
    <xf numFmtId="0" fontId="5" fillId="17" borderId="0" applyNumberFormat="0" applyBorder="0" applyAlignment="0" applyProtection="0"/>
    <xf numFmtId="0" fontId="5" fillId="11" borderId="0" applyNumberFormat="0" applyBorder="0" applyAlignment="0" applyProtection="0"/>
    <xf numFmtId="0" fontId="5" fillId="17" borderId="0" applyNumberFormat="0" applyBorder="0" applyAlignment="0" applyProtection="0"/>
    <xf numFmtId="0" fontId="5" fillId="8" borderId="0" applyNumberFormat="0" applyBorder="0" applyAlignment="0" applyProtection="0"/>
    <xf numFmtId="0" fontId="5" fillId="11" borderId="0" applyNumberFormat="0" applyBorder="0" applyAlignment="0" applyProtection="0"/>
    <xf numFmtId="0" fontId="5" fillId="47" borderId="0" applyNumberFormat="0" applyBorder="0" applyAlignment="0" applyProtection="0"/>
    <xf numFmtId="0" fontId="5" fillId="11" borderId="0" applyNumberFormat="0" applyBorder="0" applyAlignment="0" applyProtection="0"/>
    <xf numFmtId="167" fontId="3" fillId="0" borderId="0" applyFill="0" applyBorder="0" applyAlignment="0" applyProtection="0"/>
    <xf numFmtId="0" fontId="17" fillId="26" borderId="0" applyNumberFormat="0" applyBorder="0" applyAlignment="0" applyProtection="0"/>
    <xf numFmtId="0" fontId="17" fillId="44" borderId="0" applyNumberFormat="0" applyBorder="0" applyAlignment="0" applyProtection="0"/>
    <xf numFmtId="0" fontId="17" fillId="33" borderId="0" applyNumberFormat="0" applyBorder="0" applyAlignment="0" applyProtection="0"/>
    <xf numFmtId="0" fontId="24" fillId="9" borderId="0" applyNumberFormat="0" applyBorder="0" applyAlignment="0" applyProtection="0"/>
    <xf numFmtId="0" fontId="23" fillId="46" borderId="3" applyNumberFormat="0" applyAlignment="0" applyProtection="0"/>
    <xf numFmtId="0" fontId="42" fillId="50" borderId="12" applyNumberFormat="0" applyAlignment="0" applyProtection="0"/>
    <xf numFmtId="0" fontId="44" fillId="0" borderId="0" applyNumberFormat="0" applyFill="0" applyBorder="0" applyAlignment="0" applyProtection="0"/>
    <xf numFmtId="0" fontId="61" fillId="17" borderId="0" applyNumberFormat="0" applyBorder="0" applyAlignment="0" applyProtection="0"/>
    <xf numFmtId="0" fontId="62" fillId="0" borderId="17" applyNumberFormat="0" applyFill="0" applyAlignment="0" applyProtection="0"/>
    <xf numFmtId="0" fontId="63" fillId="0" borderId="7" applyNumberFormat="0" applyFill="0" applyAlignment="0" applyProtection="0"/>
    <xf numFmtId="0" fontId="64" fillId="0" borderId="9" applyNumberFormat="0" applyFill="0" applyAlignment="0" applyProtection="0"/>
    <xf numFmtId="0" fontId="64" fillId="0" borderId="0" applyNumberFormat="0" applyFill="0" applyBorder="0" applyAlignment="0" applyProtection="0"/>
    <xf numFmtId="0" fontId="46" fillId="8" borderId="3" applyNumberFormat="0" applyAlignment="0" applyProtection="0"/>
    <xf numFmtId="0" fontId="41" fillId="0" borderId="11" applyNumberFormat="0" applyFill="0" applyAlignment="0" applyProtection="0"/>
    <xf numFmtId="0" fontId="33" fillId="22" borderId="0" applyNumberFormat="0" applyBorder="0" applyAlignment="0" applyProtection="0"/>
    <xf numFmtId="0" fontId="60" fillId="11" borderId="1" applyNumberFormat="0" applyFont="0" applyAlignment="0" applyProtection="0"/>
    <xf numFmtId="0" fontId="55" fillId="0" borderId="0" applyNumberFormat="0" applyFill="0" applyBorder="0" applyAlignment="0" applyProtection="0"/>
    <xf numFmtId="0" fontId="21" fillId="46" borderId="2" applyNumberFormat="0" applyAlignment="0" applyProtection="0"/>
    <xf numFmtId="0" fontId="65" fillId="0" borderId="0" applyNumberFormat="0" applyFill="0" applyBorder="0" applyAlignment="0" applyProtection="0"/>
    <xf numFmtId="0" fontId="45" fillId="0" borderId="18" applyNumberFormat="0" applyFill="0" applyAlignment="0" applyProtection="0"/>
    <xf numFmtId="0" fontId="41" fillId="0" borderId="0" applyNumberFormat="0" applyFill="0" applyBorder="0" applyAlignment="0" applyProtection="0"/>
    <xf numFmtId="0" fontId="54" fillId="0" borderId="0"/>
    <xf numFmtId="0" fontId="54" fillId="0" borderId="0"/>
    <xf numFmtId="0" fontId="54" fillId="0" borderId="0"/>
    <xf numFmtId="0" fontId="3" fillId="0" borderId="0"/>
    <xf numFmtId="0" fontId="17" fillId="33" borderId="0" applyNumberFormat="0" applyBorder="0" applyAlignment="0" applyProtection="0"/>
    <xf numFmtId="0" fontId="5" fillId="14" borderId="0" applyNumberFormat="0" applyBorder="0" applyAlignment="0" applyProtection="0"/>
    <xf numFmtId="0" fontId="17" fillId="47" borderId="0" applyNumberFormat="0" applyBorder="0" applyAlignment="0" applyProtection="0"/>
    <xf numFmtId="0" fontId="17" fillId="8" borderId="0" applyNumberFormat="0" applyBorder="0" applyAlignment="0" applyProtection="0"/>
    <xf numFmtId="0" fontId="5" fillId="5" borderId="0" applyNumberFormat="0" applyBorder="0" applyAlignment="0" applyProtection="0"/>
    <xf numFmtId="0" fontId="17" fillId="26" borderId="0" applyNumberFormat="0" applyBorder="0" applyAlignment="0" applyProtection="0"/>
    <xf numFmtId="0" fontId="17" fillId="35" borderId="0" applyNumberFormat="0" applyBorder="0" applyAlignment="0" applyProtection="0"/>
    <xf numFmtId="0" fontId="58" fillId="0" borderId="0" applyNumberFormat="0" applyFill="0" applyBorder="0" applyAlignment="0" applyProtection="0"/>
    <xf numFmtId="0" fontId="17" fillId="17" borderId="0" applyNumberFormat="0" applyBorder="0" applyAlignment="0" applyProtection="0"/>
    <xf numFmtId="0" fontId="17" fillId="17" borderId="0" applyNumberFormat="0" applyBorder="0" applyAlignment="0" applyProtection="0"/>
    <xf numFmtId="0" fontId="3" fillId="0" borderId="0"/>
    <xf numFmtId="0" fontId="5" fillId="17" borderId="0" applyNumberFormat="0" applyBorder="0" applyAlignment="0" applyProtection="0"/>
    <xf numFmtId="0" fontId="17" fillId="8" borderId="0" applyNumberFormat="0" applyBorder="0" applyAlignment="0" applyProtection="0"/>
    <xf numFmtId="0" fontId="17" fillId="41" borderId="0" applyNumberFormat="0" applyBorder="0" applyAlignment="0" applyProtection="0"/>
    <xf numFmtId="0" fontId="59" fillId="0" borderId="0"/>
    <xf numFmtId="0" fontId="1" fillId="0" borderId="0"/>
    <xf numFmtId="0" fontId="3" fillId="36" borderId="23" applyNumberFormat="0" applyAlignment="0" applyProtection="0"/>
    <xf numFmtId="0" fontId="18" fillId="11" borderId="23" applyNumberFormat="0" applyFont="0" applyAlignment="0" applyProtection="0"/>
    <xf numFmtId="0" fontId="21" fillId="19" borderId="24" applyNumberFormat="0" applyAlignment="0" applyProtection="0"/>
    <xf numFmtId="0" fontId="21" fillId="46" borderId="24" applyNumberFormat="0" applyAlignment="0" applyProtection="0"/>
    <xf numFmtId="0" fontId="22" fillId="19" borderId="25" applyNumberFormat="0" applyAlignment="0" applyProtection="0"/>
    <xf numFmtId="0" fontId="23" fillId="46" borderId="25" applyNumberFormat="0" applyAlignment="0" applyProtection="0"/>
    <xf numFmtId="0" fontId="22" fillId="47" borderId="25" applyNumberFormat="0" applyAlignment="0" applyProtection="0"/>
    <xf numFmtId="0" fontId="3" fillId="11" borderId="23" applyNumberFormat="0" applyFont="0" applyAlignment="0" applyProtection="0"/>
    <xf numFmtId="0" fontId="45" fillId="0" borderId="26" applyNumberFormat="0" applyFill="0" applyAlignment="0" applyProtection="0"/>
    <xf numFmtId="0" fontId="45" fillId="0" borderId="27" applyNumberFormat="0" applyFill="0" applyAlignment="0" applyProtection="0"/>
    <xf numFmtId="0" fontId="45" fillId="0" borderId="26" applyNumberFormat="0" applyFill="0" applyAlignment="0" applyProtection="0"/>
    <xf numFmtId="0" fontId="46" fillId="18" borderId="25" applyNumberFormat="0" applyAlignment="0" applyProtection="0"/>
    <xf numFmtId="0" fontId="46" fillId="22" borderId="25" applyNumberFormat="0" applyAlignment="0" applyProtection="0"/>
    <xf numFmtId="0" fontId="46" fillId="14" borderId="25" applyNumberFormat="0" applyAlignment="0" applyProtection="0"/>
    <xf numFmtId="0" fontId="67" fillId="52" borderId="0" applyNumberFormat="0" applyBorder="0" applyAlignment="0" applyProtection="0"/>
    <xf numFmtId="0" fontId="3" fillId="0" borderId="0"/>
    <xf numFmtId="0" fontId="1" fillId="0" borderId="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6" borderId="0" applyNumberFormat="0" applyBorder="0" applyAlignment="0" applyProtection="0"/>
    <xf numFmtId="0" fontId="5" fillId="6" borderId="0" applyNumberFormat="0" applyBorder="0" applyAlignment="0" applyProtection="0"/>
    <xf numFmtId="0" fontId="5" fillId="66" borderId="0" applyNumberFormat="0" applyBorder="0" applyAlignment="0" applyProtection="0"/>
    <xf numFmtId="0" fontId="5" fillId="6" borderId="0" applyNumberFormat="0" applyBorder="0" applyAlignment="0" applyProtection="0"/>
    <xf numFmtId="0" fontId="5" fillId="6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6" borderId="0" applyNumberFormat="0" applyBorder="0" applyAlignment="0" applyProtection="0"/>
    <xf numFmtId="0" fontId="5" fillId="6" borderId="0" applyNumberFormat="0" applyBorder="0" applyAlignment="0" applyProtection="0"/>
    <xf numFmtId="0" fontId="5" fillId="66" borderId="0" applyNumberFormat="0" applyBorder="0" applyAlignment="0" applyProtection="0"/>
    <xf numFmtId="0" fontId="5" fillId="66" borderId="0" applyNumberFormat="0" applyBorder="0" applyAlignment="0" applyProtection="0"/>
    <xf numFmtId="0" fontId="5" fillId="6" borderId="0" applyNumberFormat="0" applyBorder="0" applyAlignment="0" applyProtection="0"/>
    <xf numFmtId="0" fontId="5" fillId="66" borderId="0" applyNumberFormat="0" applyBorder="0" applyAlignment="0" applyProtection="0"/>
    <xf numFmtId="0" fontId="5" fillId="66" borderId="0" applyNumberFormat="0" applyBorder="0" applyAlignment="0" applyProtection="0"/>
    <xf numFmtId="0" fontId="5" fillId="66" borderId="0" applyNumberFormat="0" applyBorder="0" applyAlignment="0" applyProtection="0"/>
    <xf numFmtId="0" fontId="5" fillId="6" borderId="0" applyNumberFormat="0" applyBorder="0" applyAlignment="0" applyProtection="0"/>
    <xf numFmtId="0" fontId="5" fillId="66" borderId="0" applyNumberFormat="0" applyBorder="0" applyAlignment="0" applyProtection="0"/>
    <xf numFmtId="0" fontId="5" fillId="6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67" borderId="0" applyNumberFormat="0" applyBorder="0" applyAlignment="0" applyProtection="0"/>
    <xf numFmtId="0" fontId="5" fillId="9" borderId="0" applyNumberFormat="0" applyBorder="0" applyAlignment="0" applyProtection="0"/>
    <xf numFmtId="0" fontId="5" fillId="67" borderId="0" applyNumberFormat="0" applyBorder="0" applyAlignment="0" applyProtection="0"/>
    <xf numFmtId="0" fontId="5" fillId="9" borderId="0" applyNumberFormat="0" applyBorder="0" applyAlignment="0" applyProtection="0"/>
    <xf numFmtId="0" fontId="5" fillId="67"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67"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67"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67"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67" borderId="0" applyNumberFormat="0" applyBorder="0" applyAlignment="0" applyProtection="0"/>
    <xf numFmtId="0" fontId="5" fillId="9" borderId="0" applyNumberFormat="0" applyBorder="0" applyAlignment="0" applyProtection="0"/>
    <xf numFmtId="0" fontId="5" fillId="67" borderId="0" applyNumberFormat="0" applyBorder="0" applyAlignment="0" applyProtection="0"/>
    <xf numFmtId="0" fontId="5" fillId="67" borderId="0" applyNumberFormat="0" applyBorder="0" applyAlignment="0" applyProtection="0"/>
    <xf numFmtId="0" fontId="5" fillId="9" borderId="0" applyNumberFormat="0" applyBorder="0" applyAlignment="0" applyProtection="0"/>
    <xf numFmtId="0" fontId="5" fillId="67" borderId="0" applyNumberFormat="0" applyBorder="0" applyAlignment="0" applyProtection="0"/>
    <xf numFmtId="0" fontId="5" fillId="67" borderId="0" applyNumberFormat="0" applyBorder="0" applyAlignment="0" applyProtection="0"/>
    <xf numFmtId="0" fontId="5" fillId="67" borderId="0" applyNumberFormat="0" applyBorder="0" applyAlignment="0" applyProtection="0"/>
    <xf numFmtId="0" fontId="5" fillId="9" borderId="0" applyNumberFormat="0" applyBorder="0" applyAlignment="0" applyProtection="0"/>
    <xf numFmtId="0" fontId="5" fillId="67" borderId="0" applyNumberFormat="0" applyBorder="0" applyAlignment="0" applyProtection="0"/>
    <xf numFmtId="0" fontId="5" fillId="67"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68" borderId="0" applyNumberFormat="0" applyBorder="0" applyAlignment="0" applyProtection="0"/>
    <xf numFmtId="0" fontId="5" fillId="12" borderId="0" applyNumberFormat="0" applyBorder="0" applyAlignment="0" applyProtection="0"/>
    <xf numFmtId="0" fontId="5" fillId="68" borderId="0" applyNumberFormat="0" applyBorder="0" applyAlignment="0" applyProtection="0"/>
    <xf numFmtId="0" fontId="5" fillId="12" borderId="0" applyNumberFormat="0" applyBorder="0" applyAlignment="0" applyProtection="0"/>
    <xf numFmtId="0" fontId="5" fillId="68"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68"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68"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68"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68" borderId="0" applyNumberFormat="0" applyBorder="0" applyAlignment="0" applyProtection="0"/>
    <xf numFmtId="0" fontId="5" fillId="12" borderId="0" applyNumberFormat="0" applyBorder="0" applyAlignment="0" applyProtection="0"/>
    <xf numFmtId="0" fontId="5" fillId="68" borderId="0" applyNumberFormat="0" applyBorder="0" applyAlignment="0" applyProtection="0"/>
    <xf numFmtId="0" fontId="5" fillId="68" borderId="0" applyNumberFormat="0" applyBorder="0" applyAlignment="0" applyProtection="0"/>
    <xf numFmtId="0" fontId="5" fillId="12" borderId="0" applyNumberFormat="0" applyBorder="0" applyAlignment="0" applyProtection="0"/>
    <xf numFmtId="0" fontId="5" fillId="68" borderId="0" applyNumberFormat="0" applyBorder="0" applyAlignment="0" applyProtection="0"/>
    <xf numFmtId="0" fontId="5" fillId="68" borderId="0" applyNumberFormat="0" applyBorder="0" applyAlignment="0" applyProtection="0"/>
    <xf numFmtId="0" fontId="5" fillId="68" borderId="0" applyNumberFormat="0" applyBorder="0" applyAlignment="0" applyProtection="0"/>
    <xf numFmtId="0" fontId="5" fillId="12" borderId="0" applyNumberFormat="0" applyBorder="0" applyAlignment="0" applyProtection="0"/>
    <xf numFmtId="0" fontId="5" fillId="68" borderId="0" applyNumberFormat="0" applyBorder="0" applyAlignment="0" applyProtection="0"/>
    <xf numFmtId="0" fontId="5" fillId="68"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69" borderId="0" applyNumberFormat="0" applyBorder="0" applyAlignment="0" applyProtection="0"/>
    <xf numFmtId="0" fontId="5" fillId="15" borderId="0" applyNumberFormat="0" applyBorder="0" applyAlignment="0" applyProtection="0"/>
    <xf numFmtId="0" fontId="5" fillId="69" borderId="0" applyNumberFormat="0" applyBorder="0" applyAlignment="0" applyProtection="0"/>
    <xf numFmtId="0" fontId="5" fillId="15" borderId="0" applyNumberFormat="0" applyBorder="0" applyAlignment="0" applyProtection="0"/>
    <xf numFmtId="0" fontId="5" fillId="69"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69"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69"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69"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69" borderId="0" applyNumberFormat="0" applyBorder="0" applyAlignment="0" applyProtection="0"/>
    <xf numFmtId="0" fontId="5" fillId="15" borderId="0" applyNumberFormat="0" applyBorder="0" applyAlignment="0" applyProtection="0"/>
    <xf numFmtId="0" fontId="5" fillId="69" borderId="0" applyNumberFormat="0" applyBorder="0" applyAlignment="0" applyProtection="0"/>
    <xf numFmtId="0" fontId="5" fillId="69" borderId="0" applyNumberFormat="0" applyBorder="0" applyAlignment="0" applyProtection="0"/>
    <xf numFmtId="0" fontId="5" fillId="15" borderId="0" applyNumberFormat="0" applyBorder="0" applyAlignment="0" applyProtection="0"/>
    <xf numFmtId="0" fontId="5" fillId="69" borderId="0" applyNumberFormat="0" applyBorder="0" applyAlignment="0" applyProtection="0"/>
    <xf numFmtId="0" fontId="5" fillId="69" borderId="0" applyNumberFormat="0" applyBorder="0" applyAlignment="0" applyProtection="0"/>
    <xf numFmtId="0" fontId="5" fillId="69" borderId="0" applyNumberFormat="0" applyBorder="0" applyAlignment="0" applyProtection="0"/>
    <xf numFmtId="0" fontId="5" fillId="15" borderId="0" applyNumberFormat="0" applyBorder="0" applyAlignment="0" applyProtection="0"/>
    <xf numFmtId="0" fontId="5" fillId="69" borderId="0" applyNumberFormat="0" applyBorder="0" applyAlignment="0" applyProtection="0"/>
    <xf numFmtId="0" fontId="5" fillId="69"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70" borderId="0" applyNumberFormat="0" applyBorder="0" applyAlignment="0" applyProtection="0"/>
    <xf numFmtId="0" fontId="5" fillId="17" borderId="0" applyNumberFormat="0" applyBorder="0" applyAlignment="0" applyProtection="0"/>
    <xf numFmtId="0" fontId="5" fillId="70" borderId="0" applyNumberFormat="0" applyBorder="0" applyAlignment="0" applyProtection="0"/>
    <xf numFmtId="0" fontId="5" fillId="17" borderId="0" applyNumberFormat="0" applyBorder="0" applyAlignment="0" applyProtection="0"/>
    <xf numFmtId="0" fontId="5" fillId="70"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70"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70"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70"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70" borderId="0" applyNumberFormat="0" applyBorder="0" applyAlignment="0" applyProtection="0"/>
    <xf numFmtId="0" fontId="5" fillId="17" borderId="0" applyNumberFormat="0" applyBorder="0" applyAlignment="0" applyProtection="0"/>
    <xf numFmtId="0" fontId="5" fillId="70" borderId="0" applyNumberFormat="0" applyBorder="0" applyAlignment="0" applyProtection="0"/>
    <xf numFmtId="0" fontId="5" fillId="70" borderId="0" applyNumberFormat="0" applyBorder="0" applyAlignment="0" applyProtection="0"/>
    <xf numFmtId="0" fontId="5" fillId="17" borderId="0" applyNumberFormat="0" applyBorder="0" applyAlignment="0" applyProtection="0"/>
    <xf numFmtId="0" fontId="5" fillId="70" borderId="0" applyNumberFormat="0" applyBorder="0" applyAlignment="0" applyProtection="0"/>
    <xf numFmtId="0" fontId="5" fillId="70" borderId="0" applyNumberFormat="0" applyBorder="0" applyAlignment="0" applyProtection="0"/>
    <xf numFmtId="0" fontId="5" fillId="70" borderId="0" applyNumberFormat="0" applyBorder="0" applyAlignment="0" applyProtection="0"/>
    <xf numFmtId="0" fontId="5" fillId="17" borderId="0" applyNumberFormat="0" applyBorder="0" applyAlignment="0" applyProtection="0"/>
    <xf numFmtId="0" fontId="5" fillId="70" borderId="0" applyNumberFormat="0" applyBorder="0" applyAlignment="0" applyProtection="0"/>
    <xf numFmtId="0" fontId="5" fillId="70"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68" borderId="0" applyNumberFormat="0" applyBorder="0" applyAlignment="0" applyProtection="0"/>
    <xf numFmtId="0" fontId="5" fillId="14" borderId="0" applyNumberFormat="0" applyBorder="0" applyAlignment="0" applyProtection="0"/>
    <xf numFmtId="0" fontId="5" fillId="68" borderId="0" applyNumberFormat="0" applyBorder="0" applyAlignment="0" applyProtection="0"/>
    <xf numFmtId="0" fontId="5" fillId="14" borderId="0" applyNumberFormat="0" applyBorder="0" applyAlignment="0" applyProtection="0"/>
    <xf numFmtId="0" fontId="5" fillId="68"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68"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68"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68"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68" borderId="0" applyNumberFormat="0" applyBorder="0" applyAlignment="0" applyProtection="0"/>
    <xf numFmtId="0" fontId="5" fillId="14" borderId="0" applyNumberFormat="0" applyBorder="0" applyAlignment="0" applyProtection="0"/>
    <xf numFmtId="0" fontId="5" fillId="68" borderId="0" applyNumberFormat="0" applyBorder="0" applyAlignment="0" applyProtection="0"/>
    <xf numFmtId="0" fontId="5" fillId="68" borderId="0" applyNumberFormat="0" applyBorder="0" applyAlignment="0" applyProtection="0"/>
    <xf numFmtId="0" fontId="5" fillId="14" borderId="0" applyNumberFormat="0" applyBorder="0" applyAlignment="0" applyProtection="0"/>
    <xf numFmtId="0" fontId="5" fillId="68" borderId="0" applyNumberFormat="0" applyBorder="0" applyAlignment="0" applyProtection="0"/>
    <xf numFmtId="0" fontId="5" fillId="68" borderId="0" applyNumberFormat="0" applyBorder="0" applyAlignment="0" applyProtection="0"/>
    <xf numFmtId="0" fontId="5" fillId="68" borderId="0" applyNumberFormat="0" applyBorder="0" applyAlignment="0" applyProtection="0"/>
    <xf numFmtId="0" fontId="5" fillId="14" borderId="0" applyNumberFormat="0" applyBorder="0" applyAlignment="0" applyProtection="0"/>
    <xf numFmtId="0" fontId="5" fillId="68" borderId="0" applyNumberFormat="0" applyBorder="0" applyAlignment="0" applyProtection="0"/>
    <xf numFmtId="0" fontId="5" fillId="68"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70" borderId="0" applyNumberFormat="0" applyBorder="0" applyAlignment="0" applyProtection="0"/>
    <xf numFmtId="0" fontId="5" fillId="5" borderId="0" applyNumberFormat="0" applyBorder="0" applyAlignment="0" applyProtection="0"/>
    <xf numFmtId="0" fontId="5" fillId="70" borderId="0" applyNumberFormat="0" applyBorder="0" applyAlignment="0" applyProtection="0"/>
    <xf numFmtId="0" fontId="5" fillId="5" borderId="0" applyNumberFormat="0" applyBorder="0" applyAlignment="0" applyProtection="0"/>
    <xf numFmtId="0" fontId="5" fillId="70"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70"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70"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70"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70" borderId="0" applyNumberFormat="0" applyBorder="0" applyAlignment="0" applyProtection="0"/>
    <xf numFmtId="0" fontId="5" fillId="5" borderId="0" applyNumberFormat="0" applyBorder="0" applyAlignment="0" applyProtection="0"/>
    <xf numFmtId="0" fontId="5" fillId="70" borderId="0" applyNumberFormat="0" applyBorder="0" applyAlignment="0" applyProtection="0"/>
    <xf numFmtId="0" fontId="5" fillId="70" borderId="0" applyNumberFormat="0" applyBorder="0" applyAlignment="0" applyProtection="0"/>
    <xf numFmtId="0" fontId="5" fillId="5" borderId="0" applyNumberFormat="0" applyBorder="0" applyAlignment="0" applyProtection="0"/>
    <xf numFmtId="0" fontId="5" fillId="70" borderId="0" applyNumberFormat="0" applyBorder="0" applyAlignment="0" applyProtection="0"/>
    <xf numFmtId="0" fontId="5" fillId="70" borderId="0" applyNumberFormat="0" applyBorder="0" applyAlignment="0" applyProtection="0"/>
    <xf numFmtId="0" fontId="5" fillId="70" borderId="0" applyNumberFormat="0" applyBorder="0" applyAlignment="0" applyProtection="0"/>
    <xf numFmtId="0" fontId="5" fillId="5" borderId="0" applyNumberFormat="0" applyBorder="0" applyAlignment="0" applyProtection="0"/>
    <xf numFmtId="0" fontId="5" fillId="70" borderId="0" applyNumberFormat="0" applyBorder="0" applyAlignment="0" applyProtection="0"/>
    <xf numFmtId="0" fontId="5" fillId="70"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67" borderId="0" applyNumberFormat="0" applyBorder="0" applyAlignment="0" applyProtection="0"/>
    <xf numFmtId="0" fontId="5" fillId="8" borderId="0" applyNumberFormat="0" applyBorder="0" applyAlignment="0" applyProtection="0"/>
    <xf numFmtId="0" fontId="5" fillId="67" borderId="0" applyNumberFormat="0" applyBorder="0" applyAlignment="0" applyProtection="0"/>
    <xf numFmtId="0" fontId="5" fillId="8" borderId="0" applyNumberFormat="0" applyBorder="0" applyAlignment="0" applyProtection="0"/>
    <xf numFmtId="0" fontId="5" fillId="67"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67"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67"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67"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67" borderId="0" applyNumberFormat="0" applyBorder="0" applyAlignment="0" applyProtection="0"/>
    <xf numFmtId="0" fontId="5" fillId="8" borderId="0" applyNumberFormat="0" applyBorder="0" applyAlignment="0" applyProtection="0"/>
    <xf numFmtId="0" fontId="5" fillId="67" borderId="0" applyNumberFormat="0" applyBorder="0" applyAlignment="0" applyProtection="0"/>
    <xf numFmtId="0" fontId="5" fillId="67" borderId="0" applyNumberFormat="0" applyBorder="0" applyAlignment="0" applyProtection="0"/>
    <xf numFmtId="0" fontId="5" fillId="8" borderId="0" applyNumberFormat="0" applyBorder="0" applyAlignment="0" applyProtection="0"/>
    <xf numFmtId="0" fontId="5" fillId="67" borderId="0" applyNumberFormat="0" applyBorder="0" applyAlignment="0" applyProtection="0"/>
    <xf numFmtId="0" fontId="5" fillId="67" borderId="0" applyNumberFormat="0" applyBorder="0" applyAlignment="0" applyProtection="0"/>
    <xf numFmtId="0" fontId="5" fillId="67" borderId="0" applyNumberFormat="0" applyBorder="0" applyAlignment="0" applyProtection="0"/>
    <xf numFmtId="0" fontId="5" fillId="8" borderId="0" applyNumberFormat="0" applyBorder="0" applyAlignment="0" applyProtection="0"/>
    <xf numFmtId="0" fontId="5" fillId="67" borderId="0" applyNumberFormat="0" applyBorder="0" applyAlignment="0" applyProtection="0"/>
    <xf numFmtId="0" fontId="5" fillId="67"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71" borderId="0" applyNumberFormat="0" applyBorder="0" applyAlignment="0" applyProtection="0"/>
    <xf numFmtId="0" fontId="5" fillId="23" borderId="0" applyNumberFormat="0" applyBorder="0" applyAlignment="0" applyProtection="0"/>
    <xf numFmtId="0" fontId="5" fillId="71" borderId="0" applyNumberFormat="0" applyBorder="0" applyAlignment="0" applyProtection="0"/>
    <xf numFmtId="0" fontId="5" fillId="23" borderId="0" applyNumberFormat="0" applyBorder="0" applyAlignment="0" applyProtection="0"/>
    <xf numFmtId="0" fontId="5" fillId="71"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71"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71"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71"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71" borderId="0" applyNumberFormat="0" applyBorder="0" applyAlignment="0" applyProtection="0"/>
    <xf numFmtId="0" fontId="5" fillId="23" borderId="0" applyNumberFormat="0" applyBorder="0" applyAlignment="0" applyProtection="0"/>
    <xf numFmtId="0" fontId="5" fillId="71" borderId="0" applyNumberFormat="0" applyBorder="0" applyAlignment="0" applyProtection="0"/>
    <xf numFmtId="0" fontId="5" fillId="71" borderId="0" applyNumberFormat="0" applyBorder="0" applyAlignment="0" applyProtection="0"/>
    <xf numFmtId="0" fontId="5" fillId="23" borderId="0" applyNumberFormat="0" applyBorder="0" applyAlignment="0" applyProtection="0"/>
    <xf numFmtId="0" fontId="5" fillId="71" borderId="0" applyNumberFormat="0" applyBorder="0" applyAlignment="0" applyProtection="0"/>
    <xf numFmtId="0" fontId="5" fillId="71" borderId="0" applyNumberFormat="0" applyBorder="0" applyAlignment="0" applyProtection="0"/>
    <xf numFmtId="0" fontId="5" fillId="71" borderId="0" applyNumberFormat="0" applyBorder="0" applyAlignment="0" applyProtection="0"/>
    <xf numFmtId="0" fontId="5" fillId="23" borderId="0" applyNumberFormat="0" applyBorder="0" applyAlignment="0" applyProtection="0"/>
    <xf numFmtId="0" fontId="5" fillId="71" borderId="0" applyNumberFormat="0" applyBorder="0" applyAlignment="0" applyProtection="0"/>
    <xf numFmtId="0" fontId="5" fillId="71"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72" borderId="0" applyNumberFormat="0" applyBorder="0" applyAlignment="0" applyProtection="0"/>
    <xf numFmtId="0" fontId="5" fillId="15" borderId="0" applyNumberFormat="0" applyBorder="0" applyAlignment="0" applyProtection="0"/>
    <xf numFmtId="0" fontId="5" fillId="72" borderId="0" applyNumberFormat="0" applyBorder="0" applyAlignment="0" applyProtection="0"/>
    <xf numFmtId="0" fontId="5" fillId="15" borderId="0" applyNumberFormat="0" applyBorder="0" applyAlignment="0" applyProtection="0"/>
    <xf numFmtId="0" fontId="5" fillId="72"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72"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72"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72"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72" borderId="0" applyNumberFormat="0" applyBorder="0" applyAlignment="0" applyProtection="0"/>
    <xf numFmtId="0" fontId="5" fillId="15" borderId="0" applyNumberFormat="0" applyBorder="0" applyAlignment="0" applyProtection="0"/>
    <xf numFmtId="0" fontId="5" fillId="72" borderId="0" applyNumberFormat="0" applyBorder="0" applyAlignment="0" applyProtection="0"/>
    <xf numFmtId="0" fontId="5" fillId="72" borderId="0" applyNumberFormat="0" applyBorder="0" applyAlignment="0" applyProtection="0"/>
    <xf numFmtId="0" fontId="5" fillId="15" borderId="0" applyNumberFormat="0" applyBorder="0" applyAlignment="0" applyProtection="0"/>
    <xf numFmtId="0" fontId="5" fillId="72" borderId="0" applyNumberFormat="0" applyBorder="0" applyAlignment="0" applyProtection="0"/>
    <xf numFmtId="0" fontId="5" fillId="72" borderId="0" applyNumberFormat="0" applyBorder="0" applyAlignment="0" applyProtection="0"/>
    <xf numFmtId="0" fontId="5" fillId="72" borderId="0" applyNumberFormat="0" applyBorder="0" applyAlignment="0" applyProtection="0"/>
    <xf numFmtId="0" fontId="5" fillId="15" borderId="0" applyNumberFormat="0" applyBorder="0" applyAlignment="0" applyProtection="0"/>
    <xf numFmtId="0" fontId="5" fillId="72" borderId="0" applyNumberFormat="0" applyBorder="0" applyAlignment="0" applyProtection="0"/>
    <xf numFmtId="0" fontId="5" fillId="72"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70" borderId="0" applyNumberFormat="0" applyBorder="0" applyAlignment="0" applyProtection="0"/>
    <xf numFmtId="0" fontId="5" fillId="5" borderId="0" applyNumberFormat="0" applyBorder="0" applyAlignment="0" applyProtection="0"/>
    <xf numFmtId="0" fontId="5" fillId="70" borderId="0" applyNumberFormat="0" applyBorder="0" applyAlignment="0" applyProtection="0"/>
    <xf numFmtId="0" fontId="5" fillId="5" borderId="0" applyNumberFormat="0" applyBorder="0" applyAlignment="0" applyProtection="0"/>
    <xf numFmtId="0" fontId="5" fillId="70"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70"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70"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70"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70" borderId="0" applyNumberFormat="0" applyBorder="0" applyAlignment="0" applyProtection="0"/>
    <xf numFmtId="0" fontId="5" fillId="5" borderId="0" applyNumberFormat="0" applyBorder="0" applyAlignment="0" applyProtection="0"/>
    <xf numFmtId="0" fontId="5" fillId="70" borderId="0" applyNumberFormat="0" applyBorder="0" applyAlignment="0" applyProtection="0"/>
    <xf numFmtId="0" fontId="5" fillId="70" borderId="0" applyNumberFormat="0" applyBorder="0" applyAlignment="0" applyProtection="0"/>
    <xf numFmtId="0" fontId="5" fillId="5" borderId="0" applyNumberFormat="0" applyBorder="0" applyAlignment="0" applyProtection="0"/>
    <xf numFmtId="0" fontId="5" fillId="70" borderId="0" applyNumberFormat="0" applyBorder="0" applyAlignment="0" applyProtection="0"/>
    <xf numFmtId="0" fontId="5" fillId="70" borderId="0" applyNumberFormat="0" applyBorder="0" applyAlignment="0" applyProtection="0"/>
    <xf numFmtId="0" fontId="5" fillId="70" borderId="0" applyNumberFormat="0" applyBorder="0" applyAlignment="0" applyProtection="0"/>
    <xf numFmtId="0" fontId="5" fillId="5" borderId="0" applyNumberFormat="0" applyBorder="0" applyAlignment="0" applyProtection="0"/>
    <xf numFmtId="0" fontId="5" fillId="70" borderId="0" applyNumberFormat="0" applyBorder="0" applyAlignment="0" applyProtection="0"/>
    <xf numFmtId="0" fontId="5" fillId="70"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68" borderId="0" applyNumberFormat="0" applyBorder="0" applyAlignment="0" applyProtection="0"/>
    <xf numFmtId="0" fontId="5" fillId="26" borderId="0" applyNumberFormat="0" applyBorder="0" applyAlignment="0" applyProtection="0"/>
    <xf numFmtId="0" fontId="5" fillId="68" borderId="0" applyNumberFormat="0" applyBorder="0" applyAlignment="0" applyProtection="0"/>
    <xf numFmtId="0" fontId="5" fillId="26" borderId="0" applyNumberFormat="0" applyBorder="0" applyAlignment="0" applyProtection="0"/>
    <xf numFmtId="0" fontId="5" fillId="68"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68"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68"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68"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68" borderId="0" applyNumberFormat="0" applyBorder="0" applyAlignment="0" applyProtection="0"/>
    <xf numFmtId="0" fontId="5" fillId="26" borderId="0" applyNumberFormat="0" applyBorder="0" applyAlignment="0" applyProtection="0"/>
    <xf numFmtId="0" fontId="5" fillId="68" borderId="0" applyNumberFormat="0" applyBorder="0" applyAlignment="0" applyProtection="0"/>
    <xf numFmtId="0" fontId="5" fillId="68" borderId="0" applyNumberFormat="0" applyBorder="0" applyAlignment="0" applyProtection="0"/>
    <xf numFmtId="0" fontId="5" fillId="26" borderId="0" applyNumberFormat="0" applyBorder="0" applyAlignment="0" applyProtection="0"/>
    <xf numFmtId="0" fontId="5" fillId="68" borderId="0" applyNumberFormat="0" applyBorder="0" applyAlignment="0" applyProtection="0"/>
    <xf numFmtId="0" fontId="5" fillId="68" borderId="0" applyNumberFormat="0" applyBorder="0" applyAlignment="0" applyProtection="0"/>
    <xf numFmtId="0" fontId="5" fillId="68" borderId="0" applyNumberFormat="0" applyBorder="0" applyAlignment="0" applyProtection="0"/>
    <xf numFmtId="0" fontId="5" fillId="26" borderId="0" applyNumberFormat="0" applyBorder="0" applyAlignment="0" applyProtection="0"/>
    <xf numFmtId="0" fontId="5" fillId="68" borderId="0" applyNumberFormat="0" applyBorder="0" applyAlignment="0" applyProtection="0"/>
    <xf numFmtId="0" fontId="5" fillId="68"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17" fillId="28" borderId="0" applyNumberFormat="0" applyBorder="0" applyAlignment="0" applyProtection="0"/>
    <xf numFmtId="0" fontId="17" fillId="70"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0" fontId="17" fillId="73"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23" borderId="0" applyNumberFormat="0" applyBorder="0" applyAlignment="0" applyProtection="0"/>
    <xf numFmtId="0" fontId="17" fillId="74"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31" borderId="0" applyNumberFormat="0" applyBorder="0" applyAlignment="0" applyProtection="0"/>
    <xf numFmtId="0" fontId="17" fillId="72"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3" borderId="0" applyNumberFormat="0" applyBorder="0" applyAlignment="0" applyProtection="0"/>
    <xf numFmtId="0" fontId="17" fillId="70"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5" borderId="0" applyNumberFormat="0" applyBorder="0" applyAlignment="0" applyProtection="0"/>
    <xf numFmtId="0" fontId="17" fillId="67"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5" fillId="75" borderId="0" applyNumberFormat="0" applyBorder="0" applyAlignment="0" applyProtection="0"/>
    <xf numFmtId="0" fontId="5" fillId="76" borderId="0" applyNumberFormat="0" applyBorder="0" applyAlignment="0" applyProtection="0"/>
    <xf numFmtId="0" fontId="17" fillId="77" borderId="0" applyNumberFormat="0" applyBorder="0" applyAlignment="0" applyProtection="0"/>
    <xf numFmtId="0" fontId="17" fillId="39" borderId="0" applyNumberFormat="0" applyBorder="0" applyAlignment="0" applyProtection="0"/>
    <xf numFmtId="0" fontId="17" fillId="78"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17" fillId="39" borderId="0" applyNumberFormat="0" applyBorder="0" applyAlignment="0" applyProtection="0"/>
    <xf numFmtId="0" fontId="5" fillId="79" borderId="0" applyNumberFormat="0" applyBorder="0" applyAlignment="0" applyProtection="0"/>
    <xf numFmtId="0" fontId="5" fillId="80" borderId="0" applyNumberFormat="0" applyBorder="0" applyAlignment="0" applyProtection="0"/>
    <xf numFmtId="0" fontId="17" fillId="80" borderId="0" applyNumberFormat="0" applyBorder="0" applyAlignment="0" applyProtection="0"/>
    <xf numFmtId="0" fontId="17" fillId="41" borderId="0" applyNumberFormat="0" applyBorder="0" applyAlignment="0" applyProtection="0"/>
    <xf numFmtId="0" fontId="17" fillId="73"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5" fillId="81" borderId="0" applyNumberFormat="0" applyBorder="0" applyAlignment="0" applyProtection="0"/>
    <xf numFmtId="0" fontId="5" fillId="82" borderId="0" applyNumberFormat="0" applyBorder="0" applyAlignment="0" applyProtection="0"/>
    <xf numFmtId="0" fontId="17" fillId="82" borderId="0" applyNumberFormat="0" applyBorder="0" applyAlignment="0" applyProtection="0"/>
    <xf numFmtId="0" fontId="17" fillId="43" borderId="0" applyNumberFormat="0" applyBorder="0" applyAlignment="0" applyProtection="0"/>
    <xf numFmtId="0" fontId="17" fillId="74"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17" fillId="43" borderId="0" applyNumberFormat="0" applyBorder="0" applyAlignment="0" applyProtection="0"/>
    <xf numFmtId="0" fontId="5" fillId="83" borderId="0" applyNumberFormat="0" applyBorder="0" applyAlignment="0" applyProtection="0"/>
    <xf numFmtId="0" fontId="5" fillId="83" borderId="0" applyNumberFormat="0" applyBorder="0" applyAlignment="0" applyProtection="0"/>
    <xf numFmtId="0" fontId="17" fillId="84" borderId="0" applyNumberFormat="0" applyBorder="0" applyAlignment="0" applyProtection="0"/>
    <xf numFmtId="0" fontId="17" fillId="31" borderId="0" applyNumberFormat="0" applyBorder="0" applyAlignment="0" applyProtection="0"/>
    <xf numFmtId="0" fontId="17" fillId="85"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17" fillId="31" borderId="0" applyNumberFormat="0" applyBorder="0" applyAlignment="0" applyProtection="0"/>
    <xf numFmtId="0" fontId="5" fillId="86" borderId="0" applyNumberFormat="0" applyBorder="0" applyAlignment="0" applyProtection="0"/>
    <xf numFmtId="0" fontId="5" fillId="76" borderId="0" applyNumberFormat="0" applyBorder="0" applyAlignment="0" applyProtection="0"/>
    <xf numFmtId="0" fontId="17" fillId="87" borderId="0" applyNumberFormat="0" applyBorder="0" applyAlignment="0" applyProtection="0"/>
    <xf numFmtId="0" fontId="17" fillId="88"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5" fillId="89" borderId="0" applyNumberFormat="0" applyBorder="0" applyAlignment="0" applyProtection="0"/>
    <xf numFmtId="0" fontId="5" fillId="90" borderId="0" applyNumberFormat="0" applyBorder="0" applyAlignment="0" applyProtection="0"/>
    <xf numFmtId="0" fontId="17" fillId="91" borderId="0" applyNumberFormat="0" applyBorder="0" applyAlignment="0" applyProtection="0"/>
    <xf numFmtId="0" fontId="17" fillId="29" borderId="0" applyNumberFormat="0" applyBorder="0" applyAlignment="0" applyProtection="0"/>
    <xf numFmtId="0" fontId="17" fillId="92"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0" fontId="24" fillId="93"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164" fontId="72" fillId="0" borderId="28" applyAlignment="0" applyProtection="0"/>
    <xf numFmtId="170" fontId="57" fillId="0" borderId="0" applyFill="0" applyBorder="0" applyAlignment="0"/>
    <xf numFmtId="171" fontId="57" fillId="0" borderId="0" applyFill="0" applyBorder="0" applyAlignment="0"/>
    <xf numFmtId="172" fontId="57" fillId="0" borderId="0" applyFill="0" applyBorder="0" applyAlignment="0"/>
    <xf numFmtId="173" fontId="57" fillId="0" borderId="0" applyFill="0" applyBorder="0" applyAlignment="0"/>
    <xf numFmtId="174" fontId="57" fillId="0" borderId="0" applyFill="0" applyBorder="0" applyAlignment="0"/>
    <xf numFmtId="170" fontId="57" fillId="0" borderId="0" applyFill="0" applyBorder="0" applyAlignment="0"/>
    <xf numFmtId="175" fontId="57" fillId="0" borderId="0" applyFill="0" applyBorder="0" applyAlignment="0"/>
    <xf numFmtId="171" fontId="57" fillId="0" borderId="0" applyFill="0" applyBorder="0" applyAlignment="0"/>
    <xf numFmtId="0" fontId="22" fillId="47" borderId="25" applyNumberFormat="0" applyAlignment="0" applyProtection="0"/>
    <xf numFmtId="0" fontId="23" fillId="94"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22" fillId="47" borderId="25" applyNumberFormat="0" applyAlignment="0" applyProtection="0"/>
    <xf numFmtId="0" fontId="42" fillId="95"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0" fontId="42" fillId="50" borderId="12" applyNumberFormat="0" applyAlignment="0" applyProtection="0"/>
    <xf numFmtId="170"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73" fillId="0" borderId="0" applyNumberFormat="0" applyFill="0" applyBorder="0" applyAlignment="0" applyProtection="0"/>
    <xf numFmtId="171"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73" fillId="0" borderId="0" applyNumberFormat="0" applyFill="0" applyBorder="0" applyAlignment="0" applyProtection="0"/>
    <xf numFmtId="14" fontId="57" fillId="0" borderId="0" applyFill="0" applyBorder="0" applyAlignment="0"/>
    <xf numFmtId="176" fontId="74" fillId="0" borderId="0" applyFont="0" applyFill="0" applyBorder="0" applyAlignment="0" applyProtection="0"/>
    <xf numFmtId="177" fontId="74" fillId="0" borderId="0" applyFont="0" applyFill="0" applyBorder="0" applyAlignment="0" applyProtection="0"/>
    <xf numFmtId="0" fontId="45" fillId="96" borderId="0" applyNumberFormat="0" applyBorder="0" applyAlignment="0" applyProtection="0"/>
    <xf numFmtId="0" fontId="45" fillId="97" borderId="0" applyNumberFormat="0" applyBorder="0" applyAlignment="0" applyProtection="0"/>
    <xf numFmtId="0" fontId="45" fillId="98" borderId="0" applyNumberFormat="0" applyBorder="0" applyAlignment="0" applyProtection="0"/>
    <xf numFmtId="170" fontId="75" fillId="0" borderId="0" applyFill="0" applyBorder="0" applyAlignment="0"/>
    <xf numFmtId="171" fontId="75" fillId="0" borderId="0" applyFill="0" applyBorder="0" applyAlignment="0"/>
    <xf numFmtId="170" fontId="75" fillId="0" borderId="0" applyFill="0" applyBorder="0" applyAlignment="0"/>
    <xf numFmtId="175" fontId="75" fillId="0" borderId="0" applyFill="0" applyBorder="0" applyAlignment="0"/>
    <xf numFmtId="171" fontId="75" fillId="0" borderId="0" applyFill="0" applyBorder="0" applyAlignment="0"/>
    <xf numFmtId="178" fontId="5" fillId="0" borderId="0" applyBorder="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19" fillId="12" borderId="0" applyNumberFormat="0" applyBorder="0" applyAlignment="0" applyProtection="0"/>
    <xf numFmtId="0" fontId="19" fillId="70"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38" fontId="70" fillId="51" borderId="0" applyNumberFormat="0" applyBorder="0" applyAlignment="0" applyProtection="0"/>
    <xf numFmtId="0" fontId="71" fillId="0" borderId="15" applyNumberFormat="0" applyAlignment="0" applyProtection="0">
      <alignment horizontal="left" vertical="center"/>
    </xf>
    <xf numFmtId="0" fontId="71" fillId="0" borderId="20">
      <alignment horizontal="left" vertical="center"/>
    </xf>
    <xf numFmtId="0" fontId="25" fillId="0" borderId="4" applyNumberFormat="0" applyFill="0" applyAlignment="0" applyProtection="0"/>
    <xf numFmtId="0" fontId="26" fillId="0" borderId="5"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7" fillId="0" borderId="6" applyNumberFormat="0" applyFill="0" applyAlignment="0" applyProtection="0"/>
    <xf numFmtId="0" fontId="28" fillId="0" borderId="7"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7" fillId="0" borderId="6" applyNumberFormat="0" applyFill="0" applyAlignment="0" applyProtection="0"/>
    <xf numFmtId="0" fontId="29" fillId="0" borderId="8" applyNumberFormat="0" applyFill="0" applyAlignment="0" applyProtection="0"/>
    <xf numFmtId="0" fontId="30" fillId="0" borderId="9"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10" fontId="70" fillId="68" borderId="16" applyNumberFormat="0" applyBorder="0" applyAlignment="0" applyProtection="0"/>
    <xf numFmtId="0" fontId="46" fillId="71" borderId="25" applyNumberFormat="0" applyAlignment="0" applyProtection="0"/>
    <xf numFmtId="0" fontId="46" fillId="71" borderId="25" applyNumberFormat="0" applyAlignment="0" applyProtection="0"/>
    <xf numFmtId="0" fontId="46" fillId="71" borderId="25" applyNumberFormat="0" applyAlignment="0" applyProtection="0"/>
    <xf numFmtId="0" fontId="46" fillId="71" borderId="25" applyNumberFormat="0" applyAlignment="0" applyProtection="0"/>
    <xf numFmtId="0" fontId="46" fillId="71" borderId="25" applyNumberFormat="0" applyAlignment="0" applyProtection="0"/>
    <xf numFmtId="0" fontId="46" fillId="71" borderId="25" applyNumberFormat="0" applyAlignment="0" applyProtection="0"/>
    <xf numFmtId="0" fontId="46" fillId="71" borderId="25" applyNumberFormat="0" applyAlignment="0" applyProtection="0"/>
    <xf numFmtId="0" fontId="46" fillId="71" borderId="25" applyNumberFormat="0" applyAlignment="0" applyProtection="0"/>
    <xf numFmtId="0" fontId="46" fillId="71" borderId="25" applyNumberFormat="0" applyAlignment="0" applyProtection="0"/>
    <xf numFmtId="0" fontId="46" fillId="71" borderId="25" applyNumberFormat="0" applyAlignment="0" applyProtection="0"/>
    <xf numFmtId="0" fontId="46" fillId="14" borderId="25" applyNumberFormat="0" applyAlignment="0" applyProtection="0"/>
    <xf numFmtId="0" fontId="46" fillId="71" borderId="25" applyNumberFormat="0" applyAlignment="0" applyProtection="0"/>
    <xf numFmtId="0" fontId="46" fillId="71" borderId="25" applyNumberFormat="0" applyAlignment="0" applyProtection="0"/>
    <xf numFmtId="0" fontId="46" fillId="71" borderId="25" applyNumberFormat="0" applyAlignment="0" applyProtection="0"/>
    <xf numFmtId="0" fontId="46" fillId="71" borderId="25" applyNumberFormat="0" applyAlignment="0" applyProtection="0"/>
    <xf numFmtId="0" fontId="46" fillId="71" borderId="25" applyNumberFormat="0" applyAlignment="0" applyProtection="0"/>
    <xf numFmtId="0" fontId="46" fillId="71"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71" borderId="25" applyNumberFormat="0" applyAlignment="0" applyProtection="0"/>
    <xf numFmtId="0" fontId="46" fillId="14" borderId="25" applyNumberFormat="0" applyAlignment="0" applyProtection="0"/>
    <xf numFmtId="0" fontId="46" fillId="71" borderId="25" applyNumberFormat="0" applyAlignment="0" applyProtection="0"/>
    <xf numFmtId="0" fontId="46" fillId="14" borderId="25" applyNumberFormat="0" applyAlignment="0" applyProtection="0"/>
    <xf numFmtId="0" fontId="46" fillId="71"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71"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71"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71"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71" borderId="25" applyNumberFormat="0" applyAlignment="0" applyProtection="0"/>
    <xf numFmtId="0" fontId="46" fillId="14" borderId="25" applyNumberFormat="0" applyAlignment="0" applyProtection="0"/>
    <xf numFmtId="0" fontId="46" fillId="71" borderId="25" applyNumberFormat="0" applyAlignment="0" applyProtection="0"/>
    <xf numFmtId="0" fontId="46" fillId="71" borderId="25" applyNumberFormat="0" applyAlignment="0" applyProtection="0"/>
    <xf numFmtId="0" fontId="46" fillId="14" borderId="25" applyNumberFormat="0" applyAlignment="0" applyProtection="0"/>
    <xf numFmtId="0" fontId="46" fillId="71" borderId="25" applyNumberFormat="0" applyAlignment="0" applyProtection="0"/>
    <xf numFmtId="0" fontId="46" fillId="71" borderId="25" applyNumberFormat="0" applyAlignment="0" applyProtection="0"/>
    <xf numFmtId="0" fontId="46" fillId="71" borderId="25" applyNumberFormat="0" applyAlignment="0" applyProtection="0"/>
    <xf numFmtId="0" fontId="46" fillId="14" borderId="25" applyNumberFormat="0" applyAlignment="0" applyProtection="0"/>
    <xf numFmtId="0" fontId="46" fillId="71" borderId="25" applyNumberFormat="0" applyAlignment="0" applyProtection="0"/>
    <xf numFmtId="0" fontId="46" fillId="71"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71" borderId="25" applyNumberFormat="0" applyAlignment="0" applyProtection="0"/>
    <xf numFmtId="0" fontId="46" fillId="14" borderId="25" applyNumberFormat="0" applyAlignment="0" applyProtection="0"/>
    <xf numFmtId="0" fontId="46" fillId="71" borderId="25" applyNumberFormat="0" applyAlignment="0" applyProtection="0"/>
    <xf numFmtId="0" fontId="46" fillId="14" borderId="25" applyNumberFormat="0" applyAlignment="0" applyProtection="0"/>
    <xf numFmtId="0" fontId="46" fillId="71"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71"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71"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71"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71" borderId="25" applyNumberFormat="0" applyAlignment="0" applyProtection="0"/>
    <xf numFmtId="0" fontId="46" fillId="14" borderId="25" applyNumberFormat="0" applyAlignment="0" applyProtection="0"/>
    <xf numFmtId="0" fontId="46" fillId="71" borderId="25" applyNumberFormat="0" applyAlignment="0" applyProtection="0"/>
    <xf numFmtId="0" fontId="46" fillId="71" borderId="25" applyNumberFormat="0" applyAlignment="0" applyProtection="0"/>
    <xf numFmtId="0" fontId="46" fillId="14" borderId="25" applyNumberFormat="0" applyAlignment="0" applyProtection="0"/>
    <xf numFmtId="0" fontId="46" fillId="71" borderId="25" applyNumberFormat="0" applyAlignment="0" applyProtection="0"/>
    <xf numFmtId="0" fontId="46" fillId="71" borderId="25" applyNumberFormat="0" applyAlignment="0" applyProtection="0"/>
    <xf numFmtId="0" fontId="46" fillId="71" borderId="25" applyNumberFormat="0" applyAlignment="0" applyProtection="0"/>
    <xf numFmtId="0" fontId="46" fillId="14" borderId="25" applyNumberFormat="0" applyAlignment="0" applyProtection="0"/>
    <xf numFmtId="0" fontId="46" fillId="71" borderId="25" applyNumberFormat="0" applyAlignment="0" applyProtection="0"/>
    <xf numFmtId="0" fontId="46" fillId="71" borderId="25" applyNumberFormat="0" applyAlignment="0" applyProtection="0"/>
    <xf numFmtId="0" fontId="46" fillId="14" borderId="25" applyNumberFormat="0" applyAlignment="0" applyProtection="0"/>
    <xf numFmtId="0" fontId="46" fillId="14" borderId="25" applyNumberFormat="0" applyAlignment="0" applyProtection="0"/>
    <xf numFmtId="0" fontId="46" fillId="71" borderId="25" applyNumberFormat="0" applyAlignment="0" applyProtection="0"/>
    <xf numFmtId="0" fontId="46" fillId="71" borderId="25" applyNumberFormat="0" applyAlignment="0" applyProtection="0"/>
    <xf numFmtId="0" fontId="46" fillId="71" borderId="25" applyNumberFormat="0" applyAlignment="0" applyProtection="0"/>
    <xf numFmtId="0" fontId="46" fillId="71" borderId="25" applyNumberFormat="0" applyAlignment="0" applyProtection="0"/>
    <xf numFmtId="0" fontId="46" fillId="71" borderId="25" applyNumberFormat="0" applyAlignment="0" applyProtection="0"/>
    <xf numFmtId="0" fontId="47" fillId="0" borderId="0">
      <alignment horizontal="left"/>
    </xf>
    <xf numFmtId="4" fontId="48" fillId="0" borderId="0">
      <alignment horizontal="right"/>
    </xf>
    <xf numFmtId="0" fontId="48" fillId="0" borderId="0">
      <alignment horizontal="right"/>
    </xf>
    <xf numFmtId="4" fontId="48" fillId="0" borderId="0">
      <alignment horizontal="right" wrapText="1"/>
    </xf>
    <xf numFmtId="0" fontId="48" fillId="0" borderId="0">
      <alignment horizontal="right"/>
    </xf>
    <xf numFmtId="170" fontId="76" fillId="0" borderId="0" applyFill="0" applyBorder="0" applyAlignment="0"/>
    <xf numFmtId="171" fontId="76" fillId="0" borderId="0" applyFill="0" applyBorder="0" applyAlignment="0"/>
    <xf numFmtId="170" fontId="76" fillId="0" borderId="0" applyFill="0" applyBorder="0" applyAlignment="0"/>
    <xf numFmtId="175" fontId="76" fillId="0" borderId="0" applyFill="0" applyBorder="0" applyAlignment="0"/>
    <xf numFmtId="171" fontId="76" fillId="0" borderId="0" applyFill="0" applyBorder="0" applyAlignment="0"/>
    <xf numFmtId="0" fontId="40" fillId="0" borderId="10" applyNumberFormat="0" applyFill="0" applyAlignment="0" applyProtection="0"/>
    <xf numFmtId="0" fontId="41" fillId="0" borderId="11"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179" fontId="74" fillId="0" borderId="0" applyFont="0" applyFill="0" applyBorder="0" applyAlignment="0" applyProtection="0"/>
    <xf numFmtId="180" fontId="74" fillId="0" borderId="0" applyFont="0" applyFill="0" applyBorder="0" applyAlignment="0" applyProtection="0"/>
    <xf numFmtId="181" fontId="3" fillId="0" borderId="0">
      <alignment vertical="top"/>
    </xf>
    <xf numFmtId="0" fontId="32" fillId="22" borderId="0" applyNumberFormat="0" applyBorder="0" applyAlignment="0" applyProtection="0"/>
    <xf numFmtId="0" fontId="33" fillId="71"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182" fontId="7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59" fillId="0" borderId="0"/>
    <xf numFmtId="0" fontId="59" fillId="0" borderId="0"/>
    <xf numFmtId="0" fontId="59" fillId="0" borderId="0"/>
    <xf numFmtId="0" fontId="3" fillId="0" borderId="0"/>
    <xf numFmtId="0" fontId="5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56" fillId="0" borderId="0"/>
    <xf numFmtId="0" fontId="3" fillId="0" borderId="0"/>
    <xf numFmtId="0" fontId="56" fillId="0" borderId="0"/>
    <xf numFmtId="0" fontId="3" fillId="0" borderId="0"/>
    <xf numFmtId="0" fontId="3" fillId="0" borderId="0"/>
    <xf numFmtId="0" fontId="56" fillId="0" borderId="0"/>
    <xf numFmtId="0" fontId="3" fillId="0" borderId="0"/>
    <xf numFmtId="0" fontId="3" fillId="0" borderId="0"/>
    <xf numFmtId="0" fontId="3" fillId="0" borderId="0"/>
    <xf numFmtId="0" fontId="3" fillId="0" borderId="0"/>
    <xf numFmtId="0" fontId="56" fillId="0" borderId="0"/>
    <xf numFmtId="0" fontId="3" fillId="0" borderId="0"/>
    <xf numFmtId="0" fontId="3" fillId="0" borderId="0"/>
    <xf numFmtId="0" fontId="56" fillId="0" borderId="0"/>
    <xf numFmtId="0" fontId="3" fillId="0" borderId="0"/>
    <xf numFmtId="0" fontId="56" fillId="0" borderId="0"/>
    <xf numFmtId="0" fontId="56" fillId="0" borderId="0"/>
    <xf numFmtId="0" fontId="56" fillId="0" borderId="0"/>
    <xf numFmtId="0" fontId="56" fillId="0" borderId="0"/>
    <xf numFmtId="0" fontId="56" fillId="0" borderId="0"/>
    <xf numFmtId="0" fontId="3" fillId="0" borderId="0"/>
    <xf numFmtId="43" fontId="18" fillId="0" borderId="0" applyFill="0" applyBorder="0" applyAlignment="0" applyProtection="0"/>
    <xf numFmtId="43" fontId="18" fillId="0" borderId="0" applyFill="0" applyBorder="0" applyAlignment="0" applyProtection="0"/>
    <xf numFmtId="43" fontId="18" fillId="0" borderId="0" applyFill="0" applyBorder="0" applyAlignment="0" applyProtection="0"/>
    <xf numFmtId="43" fontId="18" fillId="0" borderId="0" applyFill="0" applyBorder="0" applyAlignment="0" applyProtection="0"/>
    <xf numFmtId="43" fontId="18" fillId="0" borderId="0" applyFill="0" applyBorder="0" applyAlignment="0" applyProtection="0"/>
    <xf numFmtId="43" fontId="18" fillId="0" borderId="0" applyFill="0" applyBorder="0" applyAlignment="0" applyProtection="0"/>
    <xf numFmtId="43" fontId="18" fillId="0" borderId="0" applyFill="0" applyBorder="0" applyAlignment="0" applyProtection="0"/>
    <xf numFmtId="43" fontId="18" fillId="0" borderId="0" applyFill="0" applyBorder="0" applyAlignment="0" applyProtection="0"/>
    <xf numFmtId="0" fontId="5" fillId="0" borderId="0"/>
    <xf numFmtId="0" fontId="6" fillId="0" borderId="0"/>
    <xf numFmtId="0" fontId="56" fillId="0" borderId="0"/>
    <xf numFmtId="0" fontId="6" fillId="0" borderId="0"/>
    <xf numFmtId="0" fontId="56" fillId="0" borderId="0"/>
    <xf numFmtId="0" fontId="6" fillId="0" borderId="0"/>
    <xf numFmtId="0" fontId="6" fillId="0" borderId="0"/>
    <xf numFmtId="0" fontId="56" fillId="0" borderId="0"/>
    <xf numFmtId="0" fontId="6" fillId="0" borderId="0"/>
    <xf numFmtId="0" fontId="6" fillId="0" borderId="0"/>
    <xf numFmtId="0" fontId="6" fillId="0" borderId="0"/>
    <xf numFmtId="0" fontId="6" fillId="0" borderId="0"/>
    <xf numFmtId="0" fontId="56" fillId="0" borderId="0"/>
    <xf numFmtId="0" fontId="6" fillId="0" borderId="0"/>
    <xf numFmtId="0" fontId="6" fillId="0" borderId="0"/>
    <xf numFmtId="0" fontId="56" fillId="0" borderId="0"/>
    <xf numFmtId="0" fontId="56" fillId="0" borderId="0"/>
    <xf numFmtId="0" fontId="56" fillId="0" borderId="0"/>
    <xf numFmtId="0" fontId="56" fillId="0" borderId="0"/>
    <xf numFmtId="0" fontId="56" fillId="0" borderId="0"/>
    <xf numFmtId="0" fontId="5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 fontId="66" fillId="0" borderId="0">
      <alignment horizontal="justify" vertical="justify"/>
    </xf>
    <xf numFmtId="4" fontId="68" fillId="0" borderId="0">
      <alignment horizontal="justify"/>
    </xf>
    <xf numFmtId="0" fontId="56" fillId="68"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0" fontId="3" fillId="11" borderId="23" applyNumberFormat="0" applyFont="0" applyAlignment="0" applyProtection="0"/>
    <xf numFmtId="2" fontId="78" fillId="0" borderId="0"/>
    <xf numFmtId="0" fontId="21" fillId="47" borderId="24" applyNumberFormat="0" applyAlignment="0" applyProtection="0"/>
    <xf numFmtId="0" fontId="21" fillId="94"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0" fontId="21" fillId="47" borderId="24" applyNumberFormat="0" applyAlignment="0" applyProtection="0"/>
    <xf numFmtId="174" fontId="3" fillId="0" borderId="0" applyFont="0" applyFill="0" applyBorder="0" applyAlignment="0" applyProtection="0"/>
    <xf numFmtId="183" fontId="3" fillId="0" borderId="0" applyFont="0" applyFill="0" applyBorder="0" applyAlignment="0" applyProtection="0"/>
    <xf numFmtId="10" fontId="3" fillId="0" borderId="0" applyFont="0" applyFill="0" applyBorder="0" applyAlignment="0" applyProtection="0"/>
    <xf numFmtId="170" fontId="69" fillId="0" borderId="0" applyFill="0" applyBorder="0" applyAlignment="0"/>
    <xf numFmtId="171" fontId="69" fillId="0" borderId="0" applyFill="0" applyBorder="0" applyAlignment="0"/>
    <xf numFmtId="170" fontId="69" fillId="0" borderId="0" applyFill="0" applyBorder="0" applyAlignment="0"/>
    <xf numFmtId="175" fontId="69" fillId="0" borderId="0" applyFill="0" applyBorder="0" applyAlignment="0"/>
    <xf numFmtId="171" fontId="69" fillId="0" borderId="0" applyFill="0" applyBorder="0" applyAlignment="0"/>
    <xf numFmtId="0" fontId="55" fillId="0" borderId="0" applyNumberFormat="0" applyFill="0" applyBorder="0" applyAlignment="0" applyProtection="0"/>
    <xf numFmtId="0" fontId="79" fillId="0" borderId="0"/>
    <xf numFmtId="0" fontId="39" fillId="0" borderId="0"/>
    <xf numFmtId="49" fontId="57" fillId="0" borderId="0" applyFill="0" applyBorder="0" applyAlignment="0"/>
    <xf numFmtId="184" fontId="57" fillId="0" borderId="0" applyFill="0" applyBorder="0" applyAlignment="0"/>
    <xf numFmtId="185" fontId="57" fillId="0" borderId="0" applyFill="0" applyBorder="0" applyAlignment="0"/>
    <xf numFmtId="0" fontId="55" fillId="0" borderId="0" applyNumberFormat="0" applyFill="0" applyBorder="0" applyAlignment="0" applyProtection="0"/>
    <xf numFmtId="0" fontId="31"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45" fillId="0" borderId="26" applyNumberFormat="0" applyFill="0" applyAlignment="0" applyProtection="0"/>
    <xf numFmtId="0" fontId="45" fillId="0" borderId="27"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0" fontId="45" fillId="0" borderId="26" applyNumberFormat="0" applyFill="0" applyAlignment="0" applyProtection="0"/>
    <xf numFmtId="186" fontId="3" fillId="0" borderId="0" applyFont="0" applyFill="0" applyBorder="0" applyAlignment="0" applyProtection="0"/>
    <xf numFmtId="187" fontId="3" fillId="0" borderId="0" applyFon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188" fontId="3" fillId="0" borderId="0" applyFill="0" applyBorder="0" applyAlignment="0" applyProtection="0"/>
    <xf numFmtId="189" fontId="3" fillId="0" borderId="0" applyProtection="0"/>
    <xf numFmtId="165" fontId="3" fillId="0" borderId="0" applyFont="0" applyFill="0" applyBorder="0" applyAlignment="0" applyProtection="0"/>
    <xf numFmtId="0" fontId="59" fillId="0" borderId="0"/>
    <xf numFmtId="165" fontId="59" fillId="0" borderId="0" applyFont="0" applyFill="0" applyBorder="0" applyAlignment="0" applyProtection="0"/>
    <xf numFmtId="0" fontId="80" fillId="99" borderId="0" applyNumberFormat="0" applyBorder="0" applyAlignment="0" applyProtection="0"/>
    <xf numFmtId="0" fontId="1" fillId="54" borderId="0" applyNumberFormat="0" applyBorder="0" applyAlignment="0" applyProtection="0"/>
    <xf numFmtId="0" fontId="80" fillId="99" borderId="0" applyNumberFormat="0" applyBorder="0" applyAlignment="0" applyProtection="0"/>
    <xf numFmtId="0" fontId="80" fillId="99" borderId="0" applyNumberFormat="0" applyBorder="0" applyAlignment="0" applyProtection="0"/>
    <xf numFmtId="0" fontId="80" fillId="99" borderId="0" applyNumberFormat="0" applyBorder="0" applyAlignment="0" applyProtection="0"/>
    <xf numFmtId="0" fontId="80" fillId="99" borderId="0" applyNumberFormat="0" applyBorder="0" applyAlignment="0" applyProtection="0"/>
    <xf numFmtId="0" fontId="80" fillId="99" borderId="0" applyNumberFormat="0" applyBorder="0" applyAlignment="0" applyProtection="0"/>
    <xf numFmtId="0" fontId="80" fillId="18" borderId="0" applyNumberFormat="0" applyBorder="0" applyAlignment="0" applyProtection="0"/>
    <xf numFmtId="0" fontId="1" fillId="56" borderId="0" applyNumberFormat="0" applyBorder="0" applyAlignment="0" applyProtection="0"/>
    <xf numFmtId="0" fontId="80" fillId="18" borderId="0" applyNumberFormat="0" applyBorder="0" applyAlignment="0" applyProtection="0"/>
    <xf numFmtId="0" fontId="80" fillId="18" borderId="0" applyNumberFormat="0" applyBorder="0" applyAlignment="0" applyProtection="0"/>
    <xf numFmtId="0" fontId="80" fillId="18" borderId="0" applyNumberFormat="0" applyBorder="0" applyAlignment="0" applyProtection="0"/>
    <xf numFmtId="0" fontId="80" fillId="18" borderId="0" applyNumberFormat="0" applyBorder="0" applyAlignment="0" applyProtection="0"/>
    <xf numFmtId="0" fontId="80" fillId="18" borderId="0" applyNumberFormat="0" applyBorder="0" applyAlignment="0" applyProtection="0"/>
    <xf numFmtId="0" fontId="80" fillId="36" borderId="0" applyNumberFormat="0" applyBorder="0" applyAlignment="0" applyProtection="0"/>
    <xf numFmtId="0" fontId="1" fillId="58" borderId="0" applyNumberFormat="0" applyBorder="0" applyAlignment="0" applyProtection="0"/>
    <xf numFmtId="0" fontId="80" fillId="36" borderId="0" applyNumberFormat="0" applyBorder="0" applyAlignment="0" applyProtection="0"/>
    <xf numFmtId="0" fontId="80" fillId="36" borderId="0" applyNumberFormat="0" applyBorder="0" applyAlignment="0" applyProtection="0"/>
    <xf numFmtId="0" fontId="80" fillId="36" borderId="0" applyNumberFormat="0" applyBorder="0" applyAlignment="0" applyProtection="0"/>
    <xf numFmtId="0" fontId="80" fillId="36" borderId="0" applyNumberFormat="0" applyBorder="0" applyAlignment="0" applyProtection="0"/>
    <xf numFmtId="0" fontId="80" fillId="36" borderId="0" applyNumberFormat="0" applyBorder="0" applyAlignment="0" applyProtection="0"/>
    <xf numFmtId="0" fontId="80" fillId="99" borderId="0" applyNumberFormat="0" applyBorder="0" applyAlignment="0" applyProtection="0"/>
    <xf numFmtId="0" fontId="1" fillId="60" borderId="0" applyNumberFormat="0" applyBorder="0" applyAlignment="0" applyProtection="0"/>
    <xf numFmtId="0" fontId="80" fillId="99" borderId="0" applyNumberFormat="0" applyBorder="0" applyAlignment="0" applyProtection="0"/>
    <xf numFmtId="0" fontId="80" fillId="99" borderId="0" applyNumberFormat="0" applyBorder="0" applyAlignment="0" applyProtection="0"/>
    <xf numFmtId="0" fontId="80" fillId="99" borderId="0" applyNumberFormat="0" applyBorder="0" applyAlignment="0" applyProtection="0"/>
    <xf numFmtId="0" fontId="80" fillId="99" borderId="0" applyNumberFormat="0" applyBorder="0" applyAlignment="0" applyProtection="0"/>
    <xf numFmtId="0" fontId="80" fillId="99" borderId="0" applyNumberFormat="0" applyBorder="0" applyAlignment="0" applyProtection="0"/>
    <xf numFmtId="0" fontId="80" fillId="16" borderId="0" applyNumberFormat="0" applyBorder="0" applyAlignment="0" applyProtection="0"/>
    <xf numFmtId="0" fontId="1" fillId="62" borderId="0" applyNumberFormat="0" applyBorder="0" applyAlignment="0" applyProtection="0"/>
    <xf numFmtId="0" fontId="80" fillId="16" borderId="0" applyNumberFormat="0" applyBorder="0" applyAlignment="0" applyProtection="0"/>
    <xf numFmtId="0" fontId="80" fillId="16" borderId="0" applyNumberFormat="0" applyBorder="0" applyAlignment="0" applyProtection="0"/>
    <xf numFmtId="0" fontId="80" fillId="16" borderId="0" applyNumberFormat="0" applyBorder="0" applyAlignment="0" applyProtection="0"/>
    <xf numFmtId="0" fontId="80" fillId="16" borderId="0" applyNumberFormat="0" applyBorder="0" applyAlignment="0" applyProtection="0"/>
    <xf numFmtId="0" fontId="80" fillId="16" borderId="0" applyNumberFormat="0" applyBorder="0" applyAlignment="0" applyProtection="0"/>
    <xf numFmtId="0" fontId="80" fillId="18" borderId="0" applyNumberFormat="0" applyBorder="0" applyAlignment="0" applyProtection="0"/>
    <xf numFmtId="0" fontId="1" fillId="64" borderId="0" applyNumberFormat="0" applyBorder="0" applyAlignment="0" applyProtection="0"/>
    <xf numFmtId="0" fontId="80" fillId="18" borderId="0" applyNumberFormat="0" applyBorder="0" applyAlignment="0" applyProtection="0"/>
    <xf numFmtId="0" fontId="80" fillId="18" borderId="0" applyNumberFormat="0" applyBorder="0" applyAlignment="0" applyProtection="0"/>
    <xf numFmtId="0" fontId="80" fillId="18" borderId="0" applyNumberFormat="0" applyBorder="0" applyAlignment="0" applyProtection="0"/>
    <xf numFmtId="0" fontId="80" fillId="18" borderId="0" applyNumberFormat="0" applyBorder="0" applyAlignment="0" applyProtection="0"/>
    <xf numFmtId="0" fontId="80" fillId="18"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6" borderId="0" applyNumberFormat="0" applyBorder="0" applyAlignment="0" applyProtection="0"/>
    <xf numFmtId="0" fontId="1" fillId="56" borderId="0" applyNumberFormat="0" applyBorder="0" applyAlignment="0" applyProtection="0"/>
    <xf numFmtId="0" fontId="1" fillId="56" borderId="0" applyNumberFormat="0" applyBorder="0" applyAlignment="0" applyProtection="0"/>
    <xf numFmtId="0" fontId="1" fillId="56"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60" borderId="0" applyNumberFormat="0" applyBorder="0" applyAlignment="0" applyProtection="0"/>
    <xf numFmtId="0" fontId="1" fillId="60" borderId="0" applyNumberFormat="0" applyBorder="0" applyAlignment="0" applyProtection="0"/>
    <xf numFmtId="0" fontId="1" fillId="60" borderId="0" applyNumberFormat="0" applyBorder="0" applyAlignment="0" applyProtection="0"/>
    <xf numFmtId="0" fontId="1" fillId="60"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4" borderId="0" applyNumberFormat="0" applyBorder="0" applyAlignment="0" applyProtection="0"/>
    <xf numFmtId="0" fontId="1" fillId="64" borderId="0" applyNumberFormat="0" applyBorder="0" applyAlignment="0" applyProtection="0"/>
    <xf numFmtId="0" fontId="1" fillId="64" borderId="0" applyNumberFormat="0" applyBorder="0" applyAlignment="0" applyProtection="0"/>
    <xf numFmtId="0" fontId="1" fillId="64" borderId="0" applyNumberFormat="0" applyBorder="0" applyAlignment="0" applyProtection="0"/>
    <xf numFmtId="0" fontId="80" fillId="19" borderId="0" applyNumberFormat="0" applyBorder="0" applyAlignment="0" applyProtection="0"/>
    <xf numFmtId="0" fontId="1" fillId="55" borderId="0" applyNumberFormat="0" applyBorder="0" applyAlignment="0" applyProtection="0"/>
    <xf numFmtId="0" fontId="80" fillId="19" borderId="0" applyNumberFormat="0" applyBorder="0" applyAlignment="0" applyProtection="0"/>
    <xf numFmtId="0" fontId="80" fillId="19" borderId="0" applyNumberFormat="0" applyBorder="0" applyAlignment="0" applyProtection="0"/>
    <xf numFmtId="0" fontId="80" fillId="19" borderId="0" applyNumberFormat="0" applyBorder="0" applyAlignment="0" applyProtection="0"/>
    <xf numFmtId="0" fontId="80" fillId="19" borderId="0" applyNumberFormat="0" applyBorder="0" applyAlignment="0" applyProtection="0"/>
    <xf numFmtId="0" fontId="80" fillId="19" borderId="0" applyNumberFormat="0" applyBorder="0" applyAlignment="0" applyProtection="0"/>
    <xf numFmtId="0" fontId="80" fillId="20" borderId="0" applyNumberFormat="0" applyBorder="0" applyAlignment="0" applyProtection="0"/>
    <xf numFmtId="0" fontId="1" fillId="57" borderId="0" applyNumberFormat="0" applyBorder="0" applyAlignment="0" applyProtection="0"/>
    <xf numFmtId="0" fontId="80" fillId="20" borderId="0" applyNumberFormat="0" applyBorder="0" applyAlignment="0" applyProtection="0"/>
    <xf numFmtId="0" fontId="80" fillId="20" borderId="0" applyNumberFormat="0" applyBorder="0" applyAlignment="0" applyProtection="0"/>
    <xf numFmtId="0" fontId="80" fillId="20" borderId="0" applyNumberFormat="0" applyBorder="0" applyAlignment="0" applyProtection="0"/>
    <xf numFmtId="0" fontId="80" fillId="20" borderId="0" applyNumberFormat="0" applyBorder="0" applyAlignment="0" applyProtection="0"/>
    <xf numFmtId="0" fontId="80" fillId="20" borderId="0" applyNumberFormat="0" applyBorder="0" applyAlignment="0" applyProtection="0"/>
    <xf numFmtId="0" fontId="80" fillId="48" borderId="0" applyNumberFormat="0" applyBorder="0" applyAlignment="0" applyProtection="0"/>
    <xf numFmtId="0" fontId="1" fillId="59" borderId="0" applyNumberFormat="0" applyBorder="0" applyAlignment="0" applyProtection="0"/>
    <xf numFmtId="0" fontId="80" fillId="48" borderId="0" applyNumberFormat="0" applyBorder="0" applyAlignment="0" applyProtection="0"/>
    <xf numFmtId="0" fontId="80" fillId="48" borderId="0" applyNumberFormat="0" applyBorder="0" applyAlignment="0" applyProtection="0"/>
    <xf numFmtId="0" fontId="80" fillId="48" borderId="0" applyNumberFormat="0" applyBorder="0" applyAlignment="0" applyProtection="0"/>
    <xf numFmtId="0" fontId="80" fillId="48" borderId="0" applyNumberFormat="0" applyBorder="0" applyAlignment="0" applyProtection="0"/>
    <xf numFmtId="0" fontId="80" fillId="48" borderId="0" applyNumberFormat="0" applyBorder="0" applyAlignment="0" applyProtection="0"/>
    <xf numFmtId="0" fontId="80" fillId="19" borderId="0" applyNumberFormat="0" applyBorder="0" applyAlignment="0" applyProtection="0"/>
    <xf numFmtId="0" fontId="1" fillId="61" borderId="0" applyNumberFormat="0" applyBorder="0" applyAlignment="0" applyProtection="0"/>
    <xf numFmtId="0" fontId="80" fillId="19" borderId="0" applyNumberFormat="0" applyBorder="0" applyAlignment="0" applyProtection="0"/>
    <xf numFmtId="0" fontId="80" fillId="19" borderId="0" applyNumberFormat="0" applyBorder="0" applyAlignment="0" applyProtection="0"/>
    <xf numFmtId="0" fontId="80" fillId="19" borderId="0" applyNumberFormat="0" applyBorder="0" applyAlignment="0" applyProtection="0"/>
    <xf numFmtId="0" fontId="80" fillId="19" borderId="0" applyNumberFormat="0" applyBorder="0" applyAlignment="0" applyProtection="0"/>
    <xf numFmtId="0" fontId="80" fillId="19" borderId="0" applyNumberFormat="0" applyBorder="0" applyAlignment="0" applyProtection="0"/>
    <xf numFmtId="0" fontId="80" fillId="24" borderId="0" applyNumberFormat="0" applyBorder="0" applyAlignment="0" applyProtection="0"/>
    <xf numFmtId="0" fontId="1" fillId="63" borderId="0" applyNumberFormat="0" applyBorder="0" applyAlignment="0" applyProtection="0"/>
    <xf numFmtId="0" fontId="80" fillId="24" borderId="0" applyNumberFormat="0" applyBorder="0" applyAlignment="0" applyProtection="0"/>
    <xf numFmtId="0" fontId="80" fillId="24" borderId="0" applyNumberFormat="0" applyBorder="0" applyAlignment="0" applyProtection="0"/>
    <xf numFmtId="0" fontId="80" fillId="24" borderId="0" applyNumberFormat="0" applyBorder="0" applyAlignment="0" applyProtection="0"/>
    <xf numFmtId="0" fontId="80" fillId="24" borderId="0" applyNumberFormat="0" applyBorder="0" applyAlignment="0" applyProtection="0"/>
    <xf numFmtId="0" fontId="80" fillId="24" borderId="0" applyNumberFormat="0" applyBorder="0" applyAlignment="0" applyProtection="0"/>
    <xf numFmtId="0" fontId="80" fillId="18" borderId="0" applyNumberFormat="0" applyBorder="0" applyAlignment="0" applyProtection="0"/>
    <xf numFmtId="0" fontId="1" fillId="65" borderId="0" applyNumberFormat="0" applyBorder="0" applyAlignment="0" applyProtection="0"/>
    <xf numFmtId="0" fontId="80" fillId="18" borderId="0" applyNumberFormat="0" applyBorder="0" applyAlignment="0" applyProtection="0"/>
    <xf numFmtId="0" fontId="80" fillId="18" borderId="0" applyNumberFormat="0" applyBorder="0" applyAlignment="0" applyProtection="0"/>
    <xf numFmtId="0" fontId="80" fillId="18" borderId="0" applyNumberFormat="0" applyBorder="0" applyAlignment="0" applyProtection="0"/>
    <xf numFmtId="0" fontId="80" fillId="18" borderId="0" applyNumberFormat="0" applyBorder="0" applyAlignment="0" applyProtection="0"/>
    <xf numFmtId="0" fontId="80" fillId="18" borderId="0" applyNumberFormat="0" applyBorder="0" applyAlignment="0" applyProtection="0"/>
    <xf numFmtId="0" fontId="1" fillId="57" borderId="0" applyNumberFormat="0" applyBorder="0" applyAlignment="0" applyProtection="0"/>
    <xf numFmtId="0" fontId="1" fillId="57" borderId="0" applyNumberFormat="0" applyBorder="0" applyAlignment="0" applyProtection="0"/>
    <xf numFmtId="0" fontId="1" fillId="57" borderId="0" applyNumberFormat="0" applyBorder="0" applyAlignment="0" applyProtection="0"/>
    <xf numFmtId="0" fontId="1" fillId="57" borderId="0" applyNumberFormat="0" applyBorder="0" applyAlignment="0" applyProtection="0"/>
    <xf numFmtId="0" fontId="1" fillId="57"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81" fillId="32" borderId="0" applyNumberFormat="0" applyBorder="0" applyAlignment="0" applyProtection="0"/>
    <xf numFmtId="0" fontId="81" fillId="32" borderId="0" applyNumberFormat="0" applyBorder="0" applyAlignment="0" applyProtection="0"/>
    <xf numFmtId="0" fontId="81" fillId="32" borderId="0" applyNumberFormat="0" applyBorder="0" applyAlignment="0" applyProtection="0"/>
    <xf numFmtId="0" fontId="81" fillId="32" borderId="0" applyNumberFormat="0" applyBorder="0" applyAlignment="0" applyProtection="0"/>
    <xf numFmtId="0" fontId="81" fillId="32" borderId="0" applyNumberFormat="0" applyBorder="0" applyAlignment="0" applyProtection="0"/>
    <xf numFmtId="0" fontId="81" fillId="32" borderId="0" applyNumberFormat="0" applyBorder="0" applyAlignment="0" applyProtection="0"/>
    <xf numFmtId="0" fontId="81" fillId="32" borderId="0" applyNumberFormat="0" applyBorder="0" applyAlignment="0" applyProtection="0"/>
    <xf numFmtId="0" fontId="81" fillId="20" borderId="0" applyNumberFormat="0" applyBorder="0" applyAlignment="0" applyProtection="0"/>
    <xf numFmtId="0" fontId="81" fillId="20" borderId="0" applyNumberFormat="0" applyBorder="0" applyAlignment="0" applyProtection="0"/>
    <xf numFmtId="0" fontId="81" fillId="20" borderId="0" applyNumberFormat="0" applyBorder="0" applyAlignment="0" applyProtection="0"/>
    <xf numFmtId="0" fontId="81" fillId="20" borderId="0" applyNumberFormat="0" applyBorder="0" applyAlignment="0" applyProtection="0"/>
    <xf numFmtId="0" fontId="81" fillId="20" borderId="0" applyNumberFormat="0" applyBorder="0" applyAlignment="0" applyProtection="0"/>
    <xf numFmtId="0" fontId="81" fillId="20" borderId="0" applyNumberFormat="0" applyBorder="0" applyAlignment="0" applyProtection="0"/>
    <xf numFmtId="0" fontId="81" fillId="20" borderId="0" applyNumberFormat="0" applyBorder="0" applyAlignment="0" applyProtection="0"/>
    <xf numFmtId="0" fontId="81" fillId="48" borderId="0" applyNumberFormat="0" applyBorder="0" applyAlignment="0" applyProtection="0"/>
    <xf numFmtId="0" fontId="81" fillId="48" borderId="0" applyNumberFormat="0" applyBorder="0" applyAlignment="0" applyProtection="0"/>
    <xf numFmtId="0" fontId="81" fillId="48" borderId="0" applyNumberFormat="0" applyBorder="0" applyAlignment="0" applyProtection="0"/>
    <xf numFmtId="0" fontId="81" fillId="48" borderId="0" applyNumberFormat="0" applyBorder="0" applyAlignment="0" applyProtection="0"/>
    <xf numFmtId="0" fontId="81" fillId="48" borderId="0" applyNumberFormat="0" applyBorder="0" applyAlignment="0" applyProtection="0"/>
    <xf numFmtId="0" fontId="81" fillId="48" borderId="0" applyNumberFormat="0" applyBorder="0" applyAlignment="0" applyProtection="0"/>
    <xf numFmtId="0" fontId="81" fillId="48"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19" borderId="0" applyNumberFormat="0" applyBorder="0" applyAlignment="0" applyProtection="0"/>
    <xf numFmtId="0" fontId="81" fillId="32" borderId="0" applyNumberFormat="0" applyBorder="0" applyAlignment="0" applyProtection="0"/>
    <xf numFmtId="0" fontId="81" fillId="32" borderId="0" applyNumberFormat="0" applyBorder="0" applyAlignment="0" applyProtection="0"/>
    <xf numFmtId="0" fontId="81" fillId="32" borderId="0" applyNumberFormat="0" applyBorder="0" applyAlignment="0" applyProtection="0"/>
    <xf numFmtId="0" fontId="81" fillId="32" borderId="0" applyNumberFormat="0" applyBorder="0" applyAlignment="0" applyProtection="0"/>
    <xf numFmtId="0" fontId="81" fillId="32" borderId="0" applyNumberFormat="0" applyBorder="0" applyAlignment="0" applyProtection="0"/>
    <xf numFmtId="0" fontId="81" fillId="32" borderId="0" applyNumberFormat="0" applyBorder="0" applyAlignment="0" applyProtection="0"/>
    <xf numFmtId="0" fontId="81" fillId="32"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18" borderId="0" applyNumberFormat="0" applyBorder="0" applyAlignment="0" applyProtection="0"/>
    <xf numFmtId="0" fontId="81" fillId="32" borderId="0" applyNumberFormat="0" applyBorder="0" applyAlignment="0" applyProtection="0"/>
    <xf numFmtId="0" fontId="81" fillId="32" borderId="0" applyNumberFormat="0" applyBorder="0" applyAlignment="0" applyProtection="0"/>
    <xf numFmtId="0" fontId="81" fillId="32" borderId="0" applyNumberFormat="0" applyBorder="0" applyAlignment="0" applyProtection="0"/>
    <xf numFmtId="0" fontId="81" fillId="32" borderId="0" applyNumberFormat="0" applyBorder="0" applyAlignment="0" applyProtection="0"/>
    <xf numFmtId="0" fontId="81" fillId="32" borderId="0" applyNumberFormat="0" applyBorder="0" applyAlignment="0" applyProtection="0"/>
    <xf numFmtId="0" fontId="81" fillId="32" borderId="0" applyNumberFormat="0" applyBorder="0" applyAlignment="0" applyProtection="0"/>
    <xf numFmtId="0" fontId="81" fillId="32" borderId="0" applyNumberFormat="0" applyBorder="0" applyAlignment="0" applyProtection="0"/>
    <xf numFmtId="0" fontId="81" fillId="40" borderId="0" applyNumberFormat="0" applyBorder="0" applyAlignment="0" applyProtection="0"/>
    <xf numFmtId="0" fontId="81" fillId="40" borderId="0" applyNumberFormat="0" applyBorder="0" applyAlignment="0" applyProtection="0"/>
    <xf numFmtId="0" fontId="81" fillId="40" borderId="0" applyNumberFormat="0" applyBorder="0" applyAlignment="0" applyProtection="0"/>
    <xf numFmtId="0" fontId="81" fillId="40" borderId="0" applyNumberFormat="0" applyBorder="0" applyAlignment="0" applyProtection="0"/>
    <xf numFmtId="0" fontId="81" fillId="40" borderId="0" applyNumberFormat="0" applyBorder="0" applyAlignment="0" applyProtection="0"/>
    <xf numFmtId="0" fontId="81" fillId="40" borderId="0" applyNumberFormat="0" applyBorder="0" applyAlignment="0" applyProtection="0"/>
    <xf numFmtId="0" fontId="81" fillId="40"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100" borderId="0" applyNumberFormat="0" applyBorder="0" applyAlignment="0" applyProtection="0"/>
    <xf numFmtId="0" fontId="81" fillId="100" borderId="0" applyNumberFormat="0" applyBorder="0" applyAlignment="0" applyProtection="0"/>
    <xf numFmtId="0" fontId="81" fillId="100" borderId="0" applyNumberFormat="0" applyBorder="0" applyAlignment="0" applyProtection="0"/>
    <xf numFmtId="0" fontId="81" fillId="100" borderId="0" applyNumberFormat="0" applyBorder="0" applyAlignment="0" applyProtection="0"/>
    <xf numFmtId="0" fontId="81" fillId="100" borderId="0" applyNumberFormat="0" applyBorder="0" applyAlignment="0" applyProtection="0"/>
    <xf numFmtId="0" fontId="81" fillId="100" borderId="0" applyNumberFormat="0" applyBorder="0" applyAlignment="0" applyProtection="0"/>
    <xf numFmtId="0" fontId="81" fillId="100" borderId="0" applyNumberFormat="0" applyBorder="0" applyAlignment="0" applyProtection="0"/>
    <xf numFmtId="0" fontId="81" fillId="32" borderId="0" applyNumberFormat="0" applyBorder="0" applyAlignment="0" applyProtection="0"/>
    <xf numFmtId="0" fontId="81" fillId="32" borderId="0" applyNumberFormat="0" applyBorder="0" applyAlignment="0" applyProtection="0"/>
    <xf numFmtId="0" fontId="81" fillId="32" borderId="0" applyNumberFormat="0" applyBorder="0" applyAlignment="0" applyProtection="0"/>
    <xf numFmtId="0" fontId="81" fillId="32" borderId="0" applyNumberFormat="0" applyBorder="0" applyAlignment="0" applyProtection="0"/>
    <xf numFmtId="0" fontId="81" fillId="32" borderId="0" applyNumberFormat="0" applyBorder="0" applyAlignment="0" applyProtection="0"/>
    <xf numFmtId="0" fontId="81" fillId="32" borderId="0" applyNumberFormat="0" applyBorder="0" applyAlignment="0" applyProtection="0"/>
    <xf numFmtId="0" fontId="81" fillId="32" borderId="0" applyNumberFormat="0" applyBorder="0" applyAlignment="0" applyProtection="0"/>
    <xf numFmtId="0" fontId="81" fillId="101" borderId="0" applyNumberFormat="0" applyBorder="0" applyAlignment="0" applyProtection="0"/>
    <xf numFmtId="0" fontId="81" fillId="101" borderId="0" applyNumberFormat="0" applyBorder="0" applyAlignment="0" applyProtection="0"/>
    <xf numFmtId="0" fontId="81" fillId="101" borderId="0" applyNumberFormat="0" applyBorder="0" applyAlignment="0" applyProtection="0"/>
    <xf numFmtId="0" fontId="81" fillId="101" borderId="0" applyNumberFormat="0" applyBorder="0" applyAlignment="0" applyProtection="0"/>
    <xf numFmtId="0" fontId="81" fillId="101" borderId="0" applyNumberFormat="0" applyBorder="0" applyAlignment="0" applyProtection="0"/>
    <xf numFmtId="0" fontId="81" fillId="101" borderId="0" applyNumberFormat="0" applyBorder="0" applyAlignment="0" applyProtection="0"/>
    <xf numFmtId="0" fontId="81" fillId="101" borderId="0" applyNumberFormat="0" applyBorder="0" applyAlignment="0" applyProtection="0"/>
    <xf numFmtId="0" fontId="82" fillId="7" borderId="0" applyNumberFormat="0" applyBorder="0" applyAlignment="0" applyProtection="0"/>
    <xf numFmtId="0" fontId="82" fillId="7" borderId="0" applyNumberFormat="0" applyBorder="0" applyAlignment="0" applyProtection="0"/>
    <xf numFmtId="0" fontId="82" fillId="7" borderId="0" applyNumberFormat="0" applyBorder="0" applyAlignment="0" applyProtection="0"/>
    <xf numFmtId="0" fontId="82" fillId="7" borderId="0" applyNumberFormat="0" applyBorder="0" applyAlignment="0" applyProtection="0"/>
    <xf numFmtId="0" fontId="82" fillId="7" borderId="0" applyNumberFormat="0" applyBorder="0" applyAlignment="0" applyProtection="0"/>
    <xf numFmtId="0" fontId="82" fillId="7" borderId="0" applyNumberFormat="0" applyBorder="0" applyAlignment="0" applyProtection="0"/>
    <xf numFmtId="0" fontId="82" fillId="7" borderId="0" applyNumberFormat="0" applyBorder="0" applyAlignment="0" applyProtection="0"/>
    <xf numFmtId="0" fontId="5" fillId="53" borderId="22" applyNumberFormat="0" applyFont="0" applyAlignment="0" applyProtection="0"/>
    <xf numFmtId="0" fontId="1" fillId="53" borderId="22" applyNumberFormat="0" applyFont="0" applyAlignment="0" applyProtection="0"/>
    <xf numFmtId="0" fontId="1" fillId="53" borderId="22" applyNumberFormat="0" applyFont="0" applyAlignment="0" applyProtection="0"/>
    <xf numFmtId="0" fontId="5" fillId="53" borderId="22" applyNumberFormat="0" applyFont="0" applyAlignment="0" applyProtection="0"/>
    <xf numFmtId="0" fontId="1" fillId="53" borderId="22" applyNumberFormat="0" applyFont="0" applyAlignment="0" applyProtection="0"/>
    <xf numFmtId="0" fontId="1" fillId="53" borderId="22" applyNumberFormat="0" applyFont="0" applyAlignment="0" applyProtection="0"/>
    <xf numFmtId="0" fontId="83" fillId="99" borderId="25" applyNumberFormat="0" applyAlignment="0" applyProtection="0"/>
    <xf numFmtId="0" fontId="83" fillId="99" borderId="25" applyNumberFormat="0" applyAlignment="0" applyProtection="0"/>
    <xf numFmtId="0" fontId="83" fillId="99" borderId="25" applyNumberFormat="0" applyAlignment="0" applyProtection="0"/>
    <xf numFmtId="0" fontId="83" fillId="99" borderId="25" applyNumberFormat="0" applyAlignment="0" applyProtection="0"/>
    <xf numFmtId="0" fontId="83" fillId="99" borderId="25" applyNumberFormat="0" applyAlignment="0" applyProtection="0"/>
    <xf numFmtId="0" fontId="83" fillId="99" borderId="25" applyNumberFormat="0" applyAlignment="0" applyProtection="0"/>
    <xf numFmtId="0" fontId="83" fillId="99" borderId="25" applyNumberFormat="0" applyAlignment="0" applyProtection="0"/>
    <xf numFmtId="0" fontId="84" fillId="49" borderId="12" applyNumberFormat="0" applyAlignment="0" applyProtection="0"/>
    <xf numFmtId="0" fontId="84" fillId="49" borderId="12" applyNumberFormat="0" applyAlignment="0" applyProtection="0"/>
    <xf numFmtId="0" fontId="84" fillId="49" borderId="12" applyNumberFormat="0" applyAlignment="0" applyProtection="0"/>
    <xf numFmtId="0" fontId="84" fillId="49" borderId="12" applyNumberFormat="0" applyAlignment="0" applyProtection="0"/>
    <xf numFmtId="0" fontId="84" fillId="49" borderId="12" applyNumberFormat="0" applyAlignment="0" applyProtection="0"/>
    <xf numFmtId="0" fontId="84" fillId="49" borderId="12" applyNumberFormat="0" applyAlignment="0" applyProtection="0"/>
    <xf numFmtId="0" fontId="84" fillId="49" borderId="12" applyNumberFormat="0" applyAlignment="0" applyProtection="0"/>
    <xf numFmtId="190" fontId="85" fillId="0" borderId="0" applyFill="0" applyBorder="0" applyAlignment="0" applyProtection="0"/>
    <xf numFmtId="191" fontId="3" fillId="0" borderId="0" applyFill="0" applyBorder="0" applyAlignment="0" applyProtection="0"/>
    <xf numFmtId="0" fontId="86" fillId="0" borderId="0" applyNumberFormat="0" applyFill="0" applyBorder="0" applyAlignment="0" applyProtection="0"/>
    <xf numFmtId="0" fontId="44" fillId="0" borderId="0" applyNumberFormat="0" applyFill="0" applyBorder="0" applyAlignment="0" applyProtection="0"/>
    <xf numFmtId="0" fontId="86" fillId="0" borderId="0" applyNumberFormat="0" applyFill="0" applyBorder="0" applyAlignment="0" applyProtection="0"/>
    <xf numFmtId="0" fontId="86" fillId="0" borderId="0" applyNumberFormat="0" applyFill="0" applyBorder="0" applyAlignment="0" applyProtection="0"/>
    <xf numFmtId="0" fontId="86" fillId="0" borderId="0" applyNumberFormat="0" applyFill="0" applyBorder="0" applyAlignment="0" applyProtection="0"/>
    <xf numFmtId="0" fontId="86" fillId="0" borderId="0" applyNumberFormat="0" applyFill="0" applyBorder="0" applyAlignment="0" applyProtection="0"/>
    <xf numFmtId="0" fontId="86" fillId="0" borderId="0" applyNumberFormat="0" applyFill="0" applyBorder="0" applyAlignment="0" applyProtection="0"/>
    <xf numFmtId="0" fontId="86" fillId="0" borderId="0" applyNumberFormat="0" applyFill="0" applyBorder="0" applyAlignment="0" applyProtection="0"/>
    <xf numFmtId="0" fontId="87" fillId="0" borderId="17" applyNumberFormat="0" applyFill="0" applyAlignment="0" applyProtection="0"/>
    <xf numFmtId="0" fontId="87" fillId="0" borderId="17" applyNumberFormat="0" applyFill="0" applyAlignment="0" applyProtection="0"/>
    <xf numFmtId="0" fontId="87" fillId="0" borderId="17" applyNumberFormat="0" applyFill="0" applyAlignment="0" applyProtection="0"/>
    <xf numFmtId="0" fontId="87" fillId="0" borderId="17" applyNumberFormat="0" applyFill="0" applyAlignment="0" applyProtection="0"/>
    <xf numFmtId="0" fontId="87" fillId="0" borderId="17" applyNumberFormat="0" applyFill="0" applyAlignment="0" applyProtection="0"/>
    <xf numFmtId="0" fontId="87" fillId="0" borderId="17" applyNumberFormat="0" applyFill="0" applyAlignment="0" applyProtection="0"/>
    <xf numFmtId="0" fontId="87" fillId="0" borderId="17" applyNumberFormat="0" applyFill="0" applyAlignment="0" applyProtection="0"/>
    <xf numFmtId="0" fontId="88" fillId="0" borderId="6" applyNumberFormat="0" applyFill="0" applyAlignment="0" applyProtection="0"/>
    <xf numFmtId="0" fontId="88" fillId="0" borderId="6" applyNumberFormat="0" applyFill="0" applyAlignment="0" applyProtection="0"/>
    <xf numFmtId="0" fontId="88" fillId="0" borderId="6" applyNumberFormat="0" applyFill="0" applyAlignment="0" applyProtection="0"/>
    <xf numFmtId="0" fontId="88" fillId="0" borderId="6" applyNumberFormat="0" applyFill="0" applyAlignment="0" applyProtection="0"/>
    <xf numFmtId="0" fontId="88" fillId="0" borderId="6" applyNumberFormat="0" applyFill="0" applyAlignment="0" applyProtection="0"/>
    <xf numFmtId="0" fontId="88" fillId="0" borderId="6" applyNumberFormat="0" applyFill="0" applyAlignment="0" applyProtection="0"/>
    <xf numFmtId="0" fontId="88" fillId="0" borderId="6" applyNumberFormat="0" applyFill="0" applyAlignment="0" applyProtection="0"/>
    <xf numFmtId="0" fontId="89" fillId="0" borderId="29" applyNumberFormat="0" applyFill="0" applyAlignment="0" applyProtection="0"/>
    <xf numFmtId="0" fontId="89" fillId="0" borderId="29" applyNumberFormat="0" applyFill="0" applyAlignment="0" applyProtection="0"/>
    <xf numFmtId="0" fontId="89" fillId="0" borderId="29" applyNumberFormat="0" applyFill="0" applyAlignment="0" applyProtection="0"/>
    <xf numFmtId="0" fontId="89" fillId="0" borderId="29" applyNumberFormat="0" applyFill="0" applyAlignment="0" applyProtection="0"/>
    <xf numFmtId="0" fontId="89" fillId="0" borderId="29" applyNumberFormat="0" applyFill="0" applyAlignment="0" applyProtection="0"/>
    <xf numFmtId="0" fontId="89" fillId="0" borderId="29" applyNumberFormat="0" applyFill="0" applyAlignment="0" applyProtection="0"/>
    <xf numFmtId="0" fontId="89" fillId="0" borderId="29" applyNumberFormat="0" applyFill="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90" fillId="18" borderId="25" applyNumberFormat="0" applyAlignment="0" applyProtection="0"/>
    <xf numFmtId="4" fontId="48" fillId="0" borderId="0">
      <alignment horizontal="right"/>
    </xf>
    <xf numFmtId="0" fontId="91" fillId="0" borderId="10" applyNumberFormat="0" applyFill="0" applyAlignment="0" applyProtection="0"/>
    <xf numFmtId="0" fontId="91" fillId="0" borderId="10" applyNumberFormat="0" applyFill="0" applyAlignment="0" applyProtection="0"/>
    <xf numFmtId="0" fontId="91" fillId="0" borderId="10" applyNumberFormat="0" applyFill="0" applyAlignment="0" applyProtection="0"/>
    <xf numFmtId="0" fontId="91" fillId="0" borderId="10" applyNumberFormat="0" applyFill="0" applyAlignment="0" applyProtection="0"/>
    <xf numFmtId="0" fontId="91" fillId="0" borderId="10" applyNumberFormat="0" applyFill="0" applyAlignment="0" applyProtection="0"/>
    <xf numFmtId="0" fontId="91" fillId="0" borderId="10" applyNumberFormat="0" applyFill="0" applyAlignment="0" applyProtection="0"/>
    <xf numFmtId="0" fontId="91" fillId="0" borderId="10" applyNumberFormat="0" applyFill="0" applyAlignment="0" applyProtection="0"/>
    <xf numFmtId="0" fontId="3" fillId="0" borderId="0">
      <alignment horizontal="justify" vertical="top" wrapText="1"/>
    </xf>
    <xf numFmtId="0" fontId="92" fillId="48" borderId="0" applyNumberFormat="0" applyBorder="0" applyAlignment="0" applyProtection="0"/>
    <xf numFmtId="0" fontId="92" fillId="48" borderId="0" applyNumberFormat="0" applyBorder="0" applyAlignment="0" applyProtection="0"/>
    <xf numFmtId="0" fontId="92" fillId="48" borderId="0" applyNumberFormat="0" applyBorder="0" applyAlignment="0" applyProtection="0"/>
    <xf numFmtId="0" fontId="92" fillId="48" borderId="0" applyNumberFormat="0" applyBorder="0" applyAlignment="0" applyProtection="0"/>
    <xf numFmtId="0" fontId="92" fillId="48" borderId="0" applyNumberFormat="0" applyBorder="0" applyAlignment="0" applyProtection="0"/>
    <xf numFmtId="0" fontId="92" fillId="48" borderId="0" applyNumberFormat="0" applyBorder="0" applyAlignment="0" applyProtection="0"/>
    <xf numFmtId="0" fontId="92" fillId="48" borderId="0" applyNumberFormat="0" applyBorder="0" applyAlignment="0" applyProtection="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3" fillId="0" borderId="0"/>
    <xf numFmtId="0" fontId="85" fillId="0" borderId="0"/>
    <xf numFmtId="0" fontId="3" fillId="0" borderId="0"/>
    <xf numFmtId="0" fontId="3" fillId="0" borderId="0"/>
    <xf numFmtId="0" fontId="85" fillId="0" borderId="0"/>
    <xf numFmtId="0" fontId="85" fillId="0" borderId="0"/>
    <xf numFmtId="0" fontId="85" fillId="0" borderId="0"/>
    <xf numFmtId="0" fontId="85" fillId="0" borderId="0"/>
    <xf numFmtId="0" fontId="85" fillId="0" borderId="0"/>
    <xf numFmtId="0" fontId="85" fillId="0" borderId="0"/>
    <xf numFmtId="0" fontId="3"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4" fontId="66" fillId="0" borderId="0">
      <alignment horizontal="justify" wrapText="1"/>
    </xf>
    <xf numFmtId="4" fontId="66" fillId="0" borderId="0">
      <alignment horizontal="justify"/>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85" fillId="0" borderId="0" applyFill="0" applyBorder="0" applyAlignment="0" applyProtection="0"/>
    <xf numFmtId="0" fontId="93" fillId="0" borderId="30" applyNumberFormat="0" applyFill="0" applyAlignment="0" applyProtection="0"/>
    <xf numFmtId="0" fontId="93" fillId="0" borderId="30" applyNumberFormat="0" applyFill="0" applyAlignment="0" applyProtection="0"/>
    <xf numFmtId="0" fontId="93" fillId="0" borderId="30" applyNumberFormat="0" applyFill="0" applyAlignment="0" applyProtection="0"/>
    <xf numFmtId="0" fontId="93" fillId="0" borderId="30" applyNumberFormat="0" applyFill="0" applyAlignment="0" applyProtection="0"/>
    <xf numFmtId="0" fontId="93" fillId="0" borderId="30" applyNumberFormat="0" applyFill="0" applyAlignment="0" applyProtection="0"/>
    <xf numFmtId="0" fontId="93" fillId="0" borderId="30" applyNumberFormat="0" applyFill="0" applyAlignment="0" applyProtection="0"/>
    <xf numFmtId="0" fontId="93" fillId="0" borderId="30" applyNumberFormat="0" applyFill="0" applyAlignment="0" applyProtection="0"/>
    <xf numFmtId="165" fontId="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72" fillId="0" borderId="21" applyAlignment="0" applyProtection="0"/>
    <xf numFmtId="0" fontId="45" fillId="0" borderId="30" applyNumberFormat="0" applyFill="0" applyAlignment="0" applyProtection="0"/>
    <xf numFmtId="0" fontId="94" fillId="0" borderId="0"/>
    <xf numFmtId="0" fontId="45" fillId="0" borderId="38" applyNumberFormat="0" applyFill="0" applyAlignment="0" applyProtection="0"/>
    <xf numFmtId="0" fontId="23" fillId="46" borderId="25" applyNumberFormat="0" applyAlignment="0" applyProtection="0"/>
    <xf numFmtId="0" fontId="23" fillId="46" borderId="36" applyNumberFormat="0" applyAlignment="0" applyProtection="0"/>
    <xf numFmtId="0" fontId="45" fillId="0" borderId="34" applyNumberFormat="0" applyFill="0" applyAlignment="0" applyProtection="0"/>
    <xf numFmtId="0" fontId="60" fillId="11" borderId="35" applyNumberFormat="0" applyFont="0" applyAlignment="0" applyProtection="0"/>
    <xf numFmtId="0" fontId="21" fillId="46" borderId="37" applyNumberFormat="0" applyAlignment="0" applyProtection="0"/>
    <xf numFmtId="0" fontId="21" fillId="46" borderId="33" applyNumberFormat="0" applyAlignment="0" applyProtection="0"/>
    <xf numFmtId="0" fontId="60" fillId="11" borderId="31" applyNumberFormat="0" applyFont="0" applyAlignment="0" applyProtection="0"/>
    <xf numFmtId="0" fontId="46" fillId="8" borderId="32" applyNumberFormat="0" applyAlignment="0" applyProtection="0"/>
    <xf numFmtId="0" fontId="23" fillId="46" borderId="32" applyNumberFormat="0" applyAlignment="0" applyProtection="0"/>
    <xf numFmtId="0" fontId="46" fillId="8" borderId="36" applyNumberFormat="0" applyAlignment="0" applyProtection="0"/>
    <xf numFmtId="0" fontId="46" fillId="8" borderId="25" applyNumberFormat="0" applyAlignment="0" applyProtection="0"/>
    <xf numFmtId="0" fontId="60" fillId="11" borderId="23" applyNumberFormat="0" applyFont="0" applyAlignment="0" applyProtection="0"/>
    <xf numFmtId="0" fontId="21" fillId="46" borderId="24" applyNumberFormat="0" applyAlignment="0" applyProtection="0"/>
  </cellStyleXfs>
  <cellXfs count="581">
    <xf numFmtId="0" fontId="0" fillId="0" borderId="0" xfId="0"/>
    <xf numFmtId="4" fontId="7" fillId="0" borderId="0" xfId="0" applyNumberFormat="1" applyFont="1"/>
    <xf numFmtId="0" fontId="7" fillId="0" borderId="0" xfId="0" applyFont="1"/>
    <xf numFmtId="0" fontId="12" fillId="0" borderId="0" xfId="0" applyFont="1"/>
    <xf numFmtId="0" fontId="14" fillId="0" borderId="0" xfId="0" applyFont="1" applyAlignment="1">
      <alignment horizontal="left"/>
    </xf>
    <xf numFmtId="0" fontId="14" fillId="0" borderId="0" xfId="0" applyFont="1" applyBorder="1" applyAlignment="1">
      <alignment horizontal="left"/>
    </xf>
    <xf numFmtId="2" fontId="11" fillId="0" borderId="0" xfId="0" applyNumberFormat="1" applyFont="1" applyBorder="1" applyAlignment="1">
      <alignment horizontal="right"/>
    </xf>
    <xf numFmtId="2" fontId="11" fillId="0" borderId="0" xfId="0" applyNumberFormat="1" applyFont="1" applyBorder="1" applyAlignment="1">
      <alignment horizontal="left"/>
    </xf>
    <xf numFmtId="0" fontId="14" fillId="0" borderId="0" xfId="0" applyFont="1" applyBorder="1" applyAlignment="1">
      <alignment horizontal="right"/>
    </xf>
    <xf numFmtId="0" fontId="0" fillId="0" borderId="0" xfId="0" applyNumberFormat="1"/>
    <xf numFmtId="0" fontId="6" fillId="3" borderId="0" xfId="0" applyNumberFormat="1" applyFont="1" applyFill="1"/>
    <xf numFmtId="0" fontId="6" fillId="0" borderId="0" xfId="0" applyNumberFormat="1" applyFont="1"/>
    <xf numFmtId="0" fontId="3" fillId="0" borderId="0" xfId="0" applyNumberFormat="1" applyFont="1" applyAlignment="1">
      <alignment horizontal="left" vertical="top"/>
    </xf>
    <xf numFmtId="0" fontId="11" fillId="0" borderId="0" xfId="0" applyFont="1"/>
    <xf numFmtId="0" fontId="6" fillId="0" borderId="0" xfId="0" applyNumberFormat="1" applyFont="1" applyFill="1" applyAlignment="1">
      <alignment wrapText="1"/>
    </xf>
    <xf numFmtId="4" fontId="7" fillId="3" borderId="0" xfId="0" applyNumberFormat="1" applyFont="1" applyFill="1" applyBorder="1"/>
    <xf numFmtId="4" fontId="6" fillId="0" borderId="0" xfId="0" applyNumberFormat="1" applyFont="1" applyAlignment="1">
      <alignment horizontal="right"/>
    </xf>
    <xf numFmtId="0" fontId="6" fillId="0" borderId="0" xfId="0" applyFont="1" applyFill="1" applyAlignment="1">
      <alignment horizontal="justify" vertical="top" wrapText="1"/>
    </xf>
    <xf numFmtId="0" fontId="8" fillId="0" borderId="0" xfId="0" applyFont="1" applyFill="1" applyAlignment="1">
      <alignment horizontal="center"/>
    </xf>
    <xf numFmtId="2" fontId="8" fillId="0" borderId="0" xfId="0" applyNumberFormat="1" applyFont="1" applyFill="1" applyAlignment="1">
      <alignment horizontal="right"/>
    </xf>
    <xf numFmtId="0" fontId="6" fillId="0" borderId="0" xfId="0" applyFont="1" applyFill="1"/>
    <xf numFmtId="0" fontId="6" fillId="0" borderId="0" xfId="0" applyNumberFormat="1" applyFont="1" applyFill="1"/>
    <xf numFmtId="0" fontId="10" fillId="0" borderId="0" xfId="0" applyFont="1" applyBorder="1" applyAlignment="1">
      <alignment horizontal="right"/>
    </xf>
    <xf numFmtId="2" fontId="6" fillId="0" borderId="0" xfId="0" applyNumberFormat="1" applyFont="1" applyBorder="1" applyAlignment="1">
      <alignment horizontal="left"/>
    </xf>
    <xf numFmtId="2" fontId="6" fillId="0" borderId="0" xfId="0" applyNumberFormat="1" applyFont="1" applyAlignment="1"/>
    <xf numFmtId="2" fontId="7" fillId="0" borderId="0" xfId="0" applyNumberFormat="1" applyFont="1" applyAlignment="1"/>
    <xf numFmtId="0" fontId="3" fillId="0" borderId="0" xfId="0" applyFont="1" applyAlignment="1"/>
    <xf numFmtId="2" fontId="10" fillId="0" borderId="0" xfId="0" applyNumberFormat="1" applyFont="1" applyBorder="1" applyAlignment="1">
      <alignment horizontal="right"/>
    </xf>
    <xf numFmtId="2" fontId="6" fillId="0" borderId="0" xfId="0" applyNumberFormat="1" applyFont="1" applyFill="1" applyBorder="1" applyAlignment="1">
      <alignment horizontal="right"/>
    </xf>
    <xf numFmtId="2" fontId="7" fillId="3" borderId="0" xfId="0" applyNumberFormat="1" applyFont="1" applyFill="1" applyBorder="1" applyAlignment="1">
      <alignment horizontal="right"/>
    </xf>
    <xf numFmtId="0" fontId="6" fillId="3" borderId="0" xfId="0" applyFont="1" applyFill="1" applyAlignment="1">
      <alignment horizontal="justify" vertical="top" wrapText="1"/>
    </xf>
    <xf numFmtId="2" fontId="6" fillId="3" borderId="0" xfId="0" applyNumberFormat="1" applyFont="1" applyFill="1" applyBorder="1" applyAlignment="1">
      <alignment horizontal="right"/>
    </xf>
    <xf numFmtId="0" fontId="50" fillId="0" borderId="0" xfId="0" applyFont="1" applyAlignment="1">
      <alignment vertical="center"/>
    </xf>
    <xf numFmtId="0" fontId="36" fillId="0" borderId="0" xfId="0" applyFont="1" applyAlignment="1">
      <alignment vertical="center"/>
    </xf>
    <xf numFmtId="0" fontId="0" fillId="0" borderId="0" xfId="0" applyNumberFormat="1" applyAlignment="1">
      <alignment horizontal="left"/>
    </xf>
    <xf numFmtId="0" fontId="6" fillId="0" borderId="0" xfId="0" applyFont="1" applyAlignment="1">
      <alignment horizontal="left"/>
    </xf>
    <xf numFmtId="0" fontId="7" fillId="0" borderId="0" xfId="0" applyFont="1" applyAlignment="1">
      <alignment horizontal="left" vertical="top" wrapText="1"/>
    </xf>
    <xf numFmtId="4" fontId="6" fillId="3" borderId="0" xfId="0" applyNumberFormat="1" applyFont="1" applyFill="1" applyBorder="1"/>
    <xf numFmtId="0" fontId="13" fillId="0" borderId="0" xfId="0" applyFont="1" applyAlignment="1">
      <alignment horizontal="left" vertical="top" wrapText="1"/>
    </xf>
    <xf numFmtId="0" fontId="11" fillId="0" borderId="0" xfId="0" applyFont="1" applyAlignment="1">
      <alignment horizontal="left" vertical="top" wrapText="1"/>
    </xf>
    <xf numFmtId="0" fontId="11" fillId="0" borderId="0" xfId="0" applyFont="1" applyBorder="1" applyAlignment="1">
      <alignment horizontal="left" vertical="top" wrapText="1"/>
    </xf>
    <xf numFmtId="0" fontId="16" fillId="0" borderId="0" xfId="0" applyFont="1" applyAlignment="1">
      <alignment horizontal="left" vertical="top"/>
    </xf>
    <xf numFmtId="0" fontId="16" fillId="0" borderId="0" xfId="0" applyFont="1" applyBorder="1" applyAlignment="1">
      <alignment horizontal="left" vertical="top"/>
    </xf>
    <xf numFmtId="0" fontId="6" fillId="3" borderId="0" xfId="0" applyFont="1" applyFill="1" applyAlignment="1">
      <alignment horizontal="left" vertical="top" wrapText="1"/>
    </xf>
    <xf numFmtId="0" fontId="0" fillId="0" borderId="0" xfId="0" applyNumberFormat="1" applyFill="1" applyAlignment="1">
      <alignment wrapText="1"/>
    </xf>
    <xf numFmtId="0" fontId="0" fillId="0" borderId="0" xfId="0"/>
    <xf numFmtId="0" fontId="7" fillId="0" borderId="0" xfId="0" applyFont="1" applyAlignment="1">
      <alignment horizontal="center" vertical="top"/>
    </xf>
    <xf numFmtId="4" fontId="6" fillId="0" borderId="0" xfId="0" applyNumberFormat="1" applyFont="1"/>
    <xf numFmtId="0" fontId="6" fillId="0" borderId="0" xfId="0" applyFont="1"/>
    <xf numFmtId="0" fontId="6" fillId="0" borderId="0" xfId="0" applyFont="1" applyAlignment="1">
      <alignment horizontal="center" vertical="top"/>
    </xf>
    <xf numFmtId="0" fontId="6" fillId="0" borderId="0" xfId="0" applyNumberFormat="1" applyFont="1" applyAlignment="1">
      <alignment wrapText="1"/>
    </xf>
    <xf numFmtId="4" fontId="6" fillId="0" borderId="0" xfId="0" applyNumberFormat="1" applyFont="1" applyFill="1"/>
    <xf numFmtId="0" fontId="7" fillId="0" borderId="0" xfId="0" applyFont="1" applyFill="1" applyAlignment="1">
      <alignment horizontal="center" vertical="top"/>
    </xf>
    <xf numFmtId="2" fontId="7" fillId="0" borderId="0" xfId="0" applyNumberFormat="1" applyFont="1" applyFill="1" applyBorder="1" applyAlignment="1">
      <alignment horizontal="left" vertical="top"/>
    </xf>
    <xf numFmtId="0" fontId="0" fillId="0" borderId="0" xfId="0" applyNumberFormat="1" applyAlignment="1">
      <alignment wrapText="1"/>
    </xf>
    <xf numFmtId="0" fontId="0" fillId="0" borderId="0" xfId="0" applyAlignment="1">
      <alignment horizontal="left"/>
    </xf>
    <xf numFmtId="2" fontId="13" fillId="0" borderId="0" xfId="0" applyNumberFormat="1" applyFont="1" applyAlignment="1"/>
    <xf numFmtId="0" fontId="95" fillId="0" borderId="0" xfId="0" applyFont="1"/>
    <xf numFmtId="0" fontId="0" fillId="0" borderId="0" xfId="0" applyNumberFormat="1" applyFill="1"/>
    <xf numFmtId="0" fontId="0" fillId="0" borderId="0" xfId="0" applyFill="1"/>
    <xf numFmtId="0" fontId="59" fillId="0" borderId="0" xfId="0" applyNumberFormat="1" applyFont="1" applyAlignment="1">
      <alignment wrapText="1"/>
    </xf>
    <xf numFmtId="0" fontId="0" fillId="103" borderId="0" xfId="0" applyFill="1"/>
    <xf numFmtId="0" fontId="0" fillId="0" borderId="0" xfId="0" applyNumberFormat="1" applyAlignment="1">
      <alignment wrapText="1"/>
    </xf>
    <xf numFmtId="0" fontId="0" fillId="0" borderId="0" xfId="0" applyAlignment="1">
      <alignment horizontal="left"/>
    </xf>
    <xf numFmtId="0" fontId="0" fillId="0" borderId="0" xfId="0" applyNumberFormat="1" applyAlignment="1">
      <alignment wrapText="1"/>
    </xf>
    <xf numFmtId="0" fontId="7" fillId="0" borderId="0" xfId="0" applyFont="1" applyAlignment="1" applyProtection="1">
      <alignment horizontal="center" vertical="top"/>
    </xf>
    <xf numFmtId="0" fontId="7" fillId="0" borderId="0" xfId="0" applyFont="1" applyAlignment="1" applyProtection="1">
      <alignment horizontal="justify" vertical="top" wrapText="1"/>
    </xf>
    <xf numFmtId="0" fontId="6" fillId="0" borderId="0" xfId="0" applyFont="1" applyAlignment="1" applyProtection="1">
      <alignment horizontal="center" vertical="top"/>
    </xf>
    <xf numFmtId="2" fontId="6" fillId="0" borderId="0" xfId="0" applyNumberFormat="1" applyFont="1" applyAlignment="1" applyProtection="1">
      <alignment horizontal="right" vertical="top"/>
    </xf>
    <xf numFmtId="192" fontId="6" fillId="0" borderId="0" xfId="0" applyNumberFormat="1" applyFont="1" applyAlignment="1" applyProtection="1">
      <alignment vertical="top"/>
      <protection locked="0"/>
    </xf>
    <xf numFmtId="4" fontId="6" fillId="0" borderId="0" xfId="0" applyNumberFormat="1" applyFont="1" applyAlignment="1" applyProtection="1">
      <alignment vertical="top"/>
    </xf>
    <xf numFmtId="0" fontId="0" fillId="0" borderId="0" xfId="0" applyBorder="1"/>
    <xf numFmtId="0" fontId="6" fillId="0" borderId="0" xfId="0" applyNumberFormat="1" applyFont="1" applyAlignment="1" applyProtection="1">
      <alignment vertical="top"/>
    </xf>
    <xf numFmtId="0" fontId="6" fillId="0" borderId="0" xfId="0" applyFont="1" applyAlignment="1" applyProtection="1">
      <alignment vertical="top"/>
    </xf>
    <xf numFmtId="0" fontId="6" fillId="0" borderId="0" xfId="0" applyFont="1" applyAlignment="1" applyProtection="1">
      <alignment vertical="top"/>
      <protection locked="0"/>
    </xf>
    <xf numFmtId="0" fontId="7" fillId="0" borderId="0" xfId="0" applyNumberFormat="1" applyFont="1" applyAlignment="1" applyProtection="1">
      <alignment horizontal="left" vertical="top" wrapText="1"/>
    </xf>
    <xf numFmtId="4" fontId="6" fillId="0" borderId="0" xfId="0" applyNumberFormat="1" applyFont="1" applyAlignment="1" applyProtection="1">
      <alignment vertical="top"/>
      <protection locked="0"/>
    </xf>
    <xf numFmtId="49" fontId="6" fillId="0" borderId="0" xfId="0" applyNumberFormat="1" applyFont="1" applyAlignment="1" applyProtection="1">
      <alignment horizontal="left" vertical="top" wrapText="1"/>
    </xf>
    <xf numFmtId="49" fontId="6" fillId="0" borderId="0" xfId="0" applyNumberFormat="1" applyFont="1" applyAlignment="1" applyProtection="1">
      <alignment vertical="top"/>
    </xf>
    <xf numFmtId="0" fontId="7" fillId="0" borderId="0" xfId="0" applyFont="1" applyAlignment="1" applyProtection="1">
      <alignment horizontal="left" vertical="top" wrapText="1"/>
    </xf>
    <xf numFmtId="0" fontId="8" fillId="0" borderId="0" xfId="0" applyFont="1" applyAlignment="1" applyProtection="1">
      <alignment horizontal="center" vertical="top"/>
    </xf>
    <xf numFmtId="2" fontId="8" fillId="0" borderId="0" xfId="0" applyNumberFormat="1" applyFont="1" applyAlignment="1" applyProtection="1">
      <alignment horizontal="right" vertical="top"/>
    </xf>
    <xf numFmtId="0" fontId="6" fillId="0" borderId="0" xfId="0" applyNumberFormat="1" applyFont="1" applyFill="1" applyAlignment="1" applyProtection="1">
      <alignment horizontal="left" vertical="top" wrapText="1"/>
    </xf>
    <xf numFmtId="0" fontId="6" fillId="0" borderId="0" xfId="0" applyFont="1" applyAlignment="1" applyProtection="1">
      <alignment horizontal="justify" vertical="top" wrapText="1"/>
    </xf>
    <xf numFmtId="0" fontId="10" fillId="0" borderId="0" xfId="0" applyNumberFormat="1" applyFont="1" applyAlignment="1" applyProtection="1">
      <alignment horizontal="center" vertical="top" wrapText="1"/>
    </xf>
    <xf numFmtId="0" fontId="6" fillId="0" borderId="0" xfId="0" applyFont="1" applyBorder="1" applyAlignment="1" applyProtection="1">
      <alignment horizontal="center" vertical="top"/>
    </xf>
    <xf numFmtId="16" fontId="7" fillId="0" borderId="0" xfId="0" applyNumberFormat="1" applyFont="1" applyAlignment="1" applyProtection="1">
      <alignment horizontal="center" vertical="top"/>
    </xf>
    <xf numFmtId="0" fontId="6" fillId="0" borderId="0" xfId="0" applyNumberFormat="1" applyFont="1" applyAlignment="1" applyProtection="1">
      <alignment horizontal="center" vertical="top" wrapText="1"/>
    </xf>
    <xf numFmtId="0" fontId="6" fillId="0" borderId="0" xfId="0" applyNumberFormat="1" applyFont="1" applyFill="1" applyAlignment="1" applyProtection="1">
      <alignment vertical="top"/>
    </xf>
    <xf numFmtId="0" fontId="6" fillId="0" borderId="0" xfId="0" applyNumberFormat="1" applyFont="1" applyAlignment="1" applyProtection="1">
      <alignment vertical="top" wrapText="1"/>
    </xf>
    <xf numFmtId="0" fontId="6" fillId="0" borderId="0" xfId="0" applyNumberFormat="1" applyFont="1" applyAlignment="1" applyProtection="1">
      <alignment horizontal="right" vertical="top" wrapText="1"/>
    </xf>
    <xf numFmtId="49" fontId="6" fillId="0" borderId="0" xfId="0" applyNumberFormat="1" applyFont="1" applyAlignment="1" applyProtection="1">
      <alignment horizontal="center" vertical="top" wrapText="1"/>
    </xf>
    <xf numFmtId="49" fontId="6" fillId="0" borderId="0" xfId="0" applyNumberFormat="1" applyFont="1" applyAlignment="1" applyProtection="1">
      <alignment horizontal="right" vertical="top" wrapText="1"/>
    </xf>
    <xf numFmtId="49" fontId="6" fillId="0" borderId="0" xfId="0" applyNumberFormat="1" applyFont="1" applyAlignment="1" applyProtection="1">
      <alignment vertical="top" wrapText="1"/>
    </xf>
    <xf numFmtId="0" fontId="6" fillId="0" borderId="0" xfId="0" applyFont="1" applyFill="1" applyAlignment="1" applyProtection="1">
      <alignment horizontal="justify" vertical="top" wrapText="1"/>
    </xf>
    <xf numFmtId="0" fontId="6" fillId="0" borderId="0" xfId="0" applyFont="1" applyBorder="1" applyAlignment="1" applyProtection="1">
      <alignment horizontal="justify" vertical="top" wrapText="1"/>
    </xf>
    <xf numFmtId="2" fontId="6" fillId="0" borderId="0" xfId="0" applyNumberFormat="1" applyFont="1" applyBorder="1" applyAlignment="1" applyProtection="1">
      <alignment horizontal="right" vertical="top"/>
    </xf>
    <xf numFmtId="4" fontId="6" fillId="0" borderId="0" xfId="0" applyNumberFormat="1" applyFont="1" applyBorder="1" applyAlignment="1" applyProtection="1">
      <alignment vertical="top"/>
    </xf>
    <xf numFmtId="0" fontId="7" fillId="0" borderId="0" xfId="0" applyFont="1" applyAlignment="1" applyProtection="1">
      <alignment vertical="top" wrapText="1"/>
    </xf>
    <xf numFmtId="192" fontId="6" fillId="0" borderId="0" xfId="0" applyNumberFormat="1" applyFont="1" applyBorder="1" applyAlignment="1" applyProtection="1">
      <alignment vertical="top"/>
      <protection locked="0"/>
    </xf>
    <xf numFmtId="0" fontId="6" fillId="0" borderId="0" xfId="0" applyNumberFormat="1" applyFont="1" applyFill="1" applyAlignment="1" applyProtection="1">
      <alignment horizontal="center" vertical="top"/>
    </xf>
    <xf numFmtId="0" fontId="6" fillId="0" borderId="0" xfId="0" applyFont="1" applyFill="1" applyAlignment="1" applyProtection="1">
      <alignment vertical="top"/>
    </xf>
    <xf numFmtId="49" fontId="6" fillId="0" borderId="0" xfId="0" applyNumberFormat="1" applyFont="1" applyFill="1" applyAlignment="1" applyProtection="1">
      <alignment vertical="top"/>
    </xf>
    <xf numFmtId="49" fontId="6" fillId="0" borderId="0" xfId="0" applyNumberFormat="1" applyFont="1" applyFill="1" applyAlignment="1" applyProtection="1">
      <alignment horizontal="left" vertical="top"/>
    </xf>
    <xf numFmtId="49" fontId="7" fillId="0" borderId="0" xfId="0" applyNumberFormat="1" applyFont="1" applyFill="1" applyAlignment="1" applyProtection="1">
      <alignment horizontal="justify" vertical="top" wrapText="1"/>
    </xf>
    <xf numFmtId="49" fontId="6" fillId="0" borderId="0" xfId="0" applyNumberFormat="1" applyFont="1" applyFill="1" applyAlignment="1" applyProtection="1">
      <alignment horizontal="right" vertical="top"/>
    </xf>
    <xf numFmtId="49" fontId="6" fillId="0" borderId="0" xfId="0" quotePrefix="1" applyNumberFormat="1" applyFont="1" applyFill="1" applyAlignment="1" applyProtection="1">
      <alignment vertical="top"/>
    </xf>
    <xf numFmtId="0" fontId="7" fillId="0" borderId="0" xfId="0" applyNumberFormat="1" applyFont="1" applyFill="1" applyAlignment="1" applyProtection="1">
      <alignment horizontal="left" vertical="top" wrapText="1"/>
    </xf>
    <xf numFmtId="0" fontId="7" fillId="0" borderId="0" xfId="0" applyNumberFormat="1" applyFont="1" applyFill="1" applyAlignment="1" applyProtection="1">
      <alignment horizontal="justify" vertical="top" wrapText="1"/>
    </xf>
    <xf numFmtId="0" fontId="6" fillId="0" borderId="0" xfId="0" applyNumberFormat="1" applyFont="1" applyFill="1" applyAlignment="1" applyProtection="1">
      <alignment horizontal="right" vertical="top"/>
    </xf>
    <xf numFmtId="49" fontId="6" fillId="0" borderId="0" xfId="0" applyNumberFormat="1" applyFont="1" applyFill="1" applyAlignment="1" applyProtection="1">
      <alignment horizontal="left" vertical="top" wrapText="1"/>
    </xf>
    <xf numFmtId="2" fontId="6" fillId="0" borderId="0" xfId="0" applyNumberFormat="1" applyFont="1" applyBorder="1" applyAlignment="1" applyProtection="1">
      <alignment horizontal="center" vertical="top"/>
    </xf>
    <xf numFmtId="0" fontId="6" fillId="0" borderId="0" xfId="0" applyFont="1" applyAlignment="1" applyProtection="1">
      <alignment vertical="top" wrapText="1"/>
    </xf>
    <xf numFmtId="0" fontId="7" fillId="0" borderId="0" xfId="0" applyNumberFormat="1" applyFont="1" applyAlignment="1" applyProtection="1">
      <alignment vertical="top"/>
    </xf>
    <xf numFmtId="0" fontId="0" fillId="0" borderId="0" xfId="0" applyNumberFormat="1" applyAlignment="1" applyProtection="1">
      <alignment wrapText="1"/>
    </xf>
    <xf numFmtId="49" fontId="6" fillId="0" borderId="0" xfId="0" applyNumberFormat="1" applyFont="1" applyFill="1" applyAlignment="1" applyProtection="1">
      <alignment horizontal="center" vertical="top" wrapText="1"/>
    </xf>
    <xf numFmtId="49" fontId="6" fillId="0" borderId="0" xfId="0" applyNumberFormat="1" applyFont="1" applyFill="1" applyAlignment="1" applyProtection="1">
      <alignment horizontal="right" vertical="top" wrapText="1"/>
    </xf>
    <xf numFmtId="0" fontId="6" fillId="0" borderId="0" xfId="0" applyNumberFormat="1" applyFont="1" applyFill="1" applyAlignment="1" applyProtection="1">
      <alignment vertical="top" wrapText="1"/>
    </xf>
    <xf numFmtId="0" fontId="6" fillId="0" borderId="0" xfId="0" applyFont="1" applyFill="1" applyBorder="1" applyAlignment="1" applyProtection="1">
      <alignment horizontal="center" vertical="top"/>
    </xf>
    <xf numFmtId="0" fontId="6" fillId="0" borderId="0" xfId="0" applyFont="1" applyFill="1" applyBorder="1" applyAlignment="1" applyProtection="1">
      <alignment horizontal="justify" vertical="top" wrapText="1"/>
    </xf>
    <xf numFmtId="0" fontId="6" fillId="0" borderId="0" xfId="0" applyFont="1" applyFill="1" applyAlignment="1" applyProtection="1">
      <alignment horizontal="center" vertical="top"/>
    </xf>
    <xf numFmtId="2" fontId="6" fillId="0" borderId="0" xfId="0" applyNumberFormat="1" applyFont="1" applyFill="1" applyBorder="1" applyAlignment="1" applyProtection="1">
      <alignment horizontal="right" vertical="top"/>
    </xf>
    <xf numFmtId="192" fontId="6" fillId="0" borderId="0" xfId="0" applyNumberFormat="1" applyFont="1" applyFill="1" applyBorder="1" applyAlignment="1" applyProtection="1">
      <alignment vertical="top"/>
      <protection locked="0"/>
    </xf>
    <xf numFmtId="0" fontId="7" fillId="0" borderId="0" xfId="0" applyNumberFormat="1" applyFont="1" applyFill="1" applyAlignment="1" applyProtection="1">
      <alignment vertical="top"/>
    </xf>
    <xf numFmtId="49" fontId="6" fillId="0" borderId="0" xfId="0" applyNumberFormat="1" applyFont="1" applyFill="1" applyAlignment="1" applyProtection="1">
      <alignment vertical="top" wrapText="1"/>
    </xf>
    <xf numFmtId="0" fontId="7" fillId="0" borderId="0" xfId="0" applyNumberFormat="1" applyFont="1" applyFill="1" applyAlignment="1" applyProtection="1">
      <alignment vertical="top" wrapText="1"/>
    </xf>
    <xf numFmtId="4" fontId="6" fillId="0" borderId="0" xfId="0" applyNumberFormat="1" applyFont="1" applyFill="1" applyAlignment="1" applyProtection="1">
      <alignment horizontal="justify" vertical="top" wrapText="1"/>
    </xf>
    <xf numFmtId="0" fontId="7" fillId="0" borderId="0" xfId="0" applyNumberFormat="1" applyFont="1" applyFill="1" applyBorder="1" applyAlignment="1" applyProtection="1">
      <alignment horizontal="center" vertical="top"/>
    </xf>
    <xf numFmtId="49" fontId="6" fillId="0" borderId="0" xfId="0" applyNumberFormat="1" applyFont="1" applyFill="1" applyBorder="1" applyAlignment="1" applyProtection="1">
      <alignment horizontal="justify" vertical="top" wrapText="1"/>
    </xf>
    <xf numFmtId="49" fontId="8" fillId="0" borderId="0" xfId="0" applyNumberFormat="1" applyFont="1" applyFill="1" applyBorder="1" applyAlignment="1" applyProtection="1">
      <alignment horizontal="justify" vertical="top"/>
    </xf>
    <xf numFmtId="49" fontId="6" fillId="0" borderId="0" xfId="0" applyNumberFormat="1" applyFont="1" applyFill="1" applyBorder="1" applyAlignment="1" applyProtection="1">
      <alignment horizontal="justify" vertical="top"/>
    </xf>
    <xf numFmtId="0" fontId="7" fillId="0" borderId="0" xfId="0" applyNumberFormat="1" applyFont="1" applyFill="1" applyBorder="1" applyAlignment="1" applyProtection="1">
      <alignment vertical="top"/>
    </xf>
    <xf numFmtId="49" fontId="6" fillId="0" borderId="0" xfId="0" applyNumberFormat="1" applyFont="1" applyFill="1" applyBorder="1" applyAlignment="1" applyProtection="1">
      <alignment vertical="top"/>
    </xf>
    <xf numFmtId="16" fontId="6" fillId="0" borderId="0" xfId="0" applyNumberFormat="1" applyFont="1" applyAlignment="1" applyProtection="1">
      <alignment horizontal="center" vertical="top"/>
    </xf>
    <xf numFmtId="0" fontId="6" fillId="0" borderId="0" xfId="0" applyFont="1" applyBorder="1" applyAlignment="1" applyProtection="1">
      <alignment vertical="top" wrapText="1"/>
    </xf>
    <xf numFmtId="0" fontId="6" fillId="0" borderId="0" xfId="0" applyNumberFormat="1" applyFont="1" applyFill="1" applyBorder="1" applyAlignment="1" applyProtection="1">
      <alignment vertical="top"/>
    </xf>
    <xf numFmtId="0" fontId="10" fillId="0" borderId="0" xfId="0" applyNumberFormat="1" applyFont="1" applyFill="1" applyAlignment="1" applyProtection="1">
      <alignment horizontal="center" vertical="top"/>
    </xf>
    <xf numFmtId="0" fontId="7" fillId="0" borderId="0" xfId="0" applyNumberFormat="1" applyFont="1" applyFill="1" applyAlignment="1" applyProtection="1">
      <alignment horizontal="center" vertical="top"/>
    </xf>
    <xf numFmtId="4" fontId="6" fillId="0" borderId="0" xfId="0" applyNumberFormat="1" applyFont="1" applyFill="1" applyAlignment="1" applyProtection="1">
      <alignment horizontal="right" vertical="top" wrapText="1"/>
    </xf>
    <xf numFmtId="0" fontId="6" fillId="0" borderId="0" xfId="0" applyNumberFormat="1" applyFont="1" applyFill="1" applyAlignment="1" applyProtection="1">
      <alignment horizontal="left" vertical="top"/>
    </xf>
    <xf numFmtId="4" fontId="6" fillId="0" borderId="0" xfId="0" applyNumberFormat="1" applyFont="1" applyFill="1" applyAlignment="1" applyProtection="1">
      <alignment horizontal="left" vertical="top" wrapText="1"/>
    </xf>
    <xf numFmtId="0" fontId="6" fillId="0" borderId="0" xfId="0" applyNumberFormat="1" applyFont="1" applyAlignment="1" applyProtection="1">
      <alignment horizontal="left" vertical="top"/>
    </xf>
    <xf numFmtId="0" fontId="7" fillId="0" borderId="0" xfId="0" applyFont="1" applyBorder="1" applyAlignment="1" applyProtection="1">
      <alignment horizontal="center" vertical="top" wrapText="1"/>
    </xf>
    <xf numFmtId="49" fontId="7" fillId="0" borderId="0" xfId="0" applyNumberFormat="1" applyFont="1" applyFill="1" applyBorder="1" applyAlignment="1" applyProtection="1">
      <alignment vertical="top"/>
    </xf>
    <xf numFmtId="49" fontId="7" fillId="0" borderId="0" xfId="0" applyNumberFormat="1" applyFont="1" applyFill="1" applyBorder="1" applyAlignment="1" applyProtection="1">
      <alignment horizontal="left" vertical="top" wrapText="1"/>
    </xf>
    <xf numFmtId="49" fontId="6" fillId="0" borderId="0" xfId="0" applyNumberFormat="1" applyFont="1" applyFill="1" applyBorder="1" applyAlignment="1" applyProtection="1">
      <alignment horizontal="left" vertical="top" wrapText="1"/>
    </xf>
    <xf numFmtId="0" fontId="7" fillId="0" borderId="0" xfId="0" applyNumberFormat="1" applyFont="1" applyFill="1" applyBorder="1" applyAlignment="1" applyProtection="1">
      <alignment horizontal="right" vertical="top"/>
    </xf>
    <xf numFmtId="4" fontId="7" fillId="0" borderId="0" xfId="0" applyNumberFormat="1" applyFont="1" applyFill="1" applyBorder="1" applyAlignment="1" applyProtection="1">
      <alignment vertical="top"/>
    </xf>
    <xf numFmtId="0" fontId="10" fillId="0" borderId="0" xfId="0" applyNumberFormat="1" applyFont="1" applyAlignment="1" applyProtection="1">
      <alignment horizontal="center" vertical="top"/>
    </xf>
    <xf numFmtId="0" fontId="6" fillId="0" borderId="0" xfId="0" applyNumberFormat="1" applyFont="1" applyAlignment="1" applyProtection="1">
      <alignment horizontal="center" vertical="top"/>
    </xf>
    <xf numFmtId="0" fontId="6" fillId="0" borderId="0" xfId="0" applyNumberFormat="1" applyFont="1" applyAlignment="1" applyProtection="1">
      <alignment horizontal="right" vertical="top"/>
    </xf>
    <xf numFmtId="2" fontId="6" fillId="0" borderId="0" xfId="0" applyNumberFormat="1" applyFont="1" applyAlignment="1" applyProtection="1">
      <alignment horizontal="right" vertical="top" wrapText="1"/>
    </xf>
    <xf numFmtId="4" fontId="6" fillId="0" borderId="0" xfId="0" applyNumberFormat="1" applyFont="1" applyAlignment="1" applyProtection="1">
      <alignment horizontal="right" vertical="top" wrapText="1"/>
    </xf>
    <xf numFmtId="0" fontId="6" fillId="103" borderId="0" xfId="0" applyFont="1" applyFill="1" applyAlignment="1" applyProtection="1">
      <alignment horizontal="center" vertical="top"/>
    </xf>
    <xf numFmtId="2" fontId="6" fillId="103" borderId="0" xfId="0" applyNumberFormat="1" applyFont="1" applyFill="1" applyAlignment="1" applyProtection="1">
      <alignment horizontal="right" vertical="top"/>
    </xf>
    <xf numFmtId="4" fontId="6" fillId="103" borderId="0" xfId="0" applyNumberFormat="1" applyFont="1" applyFill="1" applyAlignment="1" applyProtection="1">
      <alignment vertical="top"/>
    </xf>
    <xf numFmtId="0" fontId="6" fillId="103" borderId="0" xfId="0" applyFont="1" applyFill="1" applyAlignment="1" applyProtection="1">
      <alignment horizontal="justify" vertical="top" wrapText="1"/>
    </xf>
    <xf numFmtId="0" fontId="0" fillId="103" borderId="0" xfId="0" applyFill="1" applyBorder="1"/>
    <xf numFmtId="0" fontId="7" fillId="2" borderId="0" xfId="0" applyFont="1" applyFill="1" applyAlignment="1" applyProtection="1">
      <alignment horizontal="center" vertical="top"/>
    </xf>
    <xf numFmtId="0" fontId="7" fillId="2" borderId="0" xfId="0" applyFont="1" applyFill="1" applyAlignment="1" applyProtection="1">
      <alignment horizontal="justify" vertical="top" wrapText="1"/>
    </xf>
    <xf numFmtId="0" fontId="6" fillId="2" borderId="0" xfId="0" applyFont="1" applyFill="1" applyAlignment="1" applyProtection="1">
      <alignment horizontal="center" vertical="top"/>
    </xf>
    <xf numFmtId="2" fontId="6" fillId="2" borderId="0" xfId="0" applyNumberFormat="1" applyFont="1" applyFill="1" applyAlignment="1" applyProtection="1">
      <alignment horizontal="right" vertical="top"/>
    </xf>
    <xf numFmtId="4" fontId="6" fillId="2" borderId="0" xfId="0" applyNumberFormat="1" applyFont="1" applyFill="1" applyAlignment="1" applyProtection="1">
      <alignment vertical="top"/>
    </xf>
    <xf numFmtId="0" fontId="0" fillId="2" borderId="0" xfId="0" applyFill="1" applyBorder="1"/>
    <xf numFmtId="0" fontId="0" fillId="2" borderId="0" xfId="0" applyFill="1"/>
    <xf numFmtId="0" fontId="59" fillId="103" borderId="0" xfId="0" applyFont="1" applyFill="1" applyBorder="1"/>
    <xf numFmtId="16" fontId="7" fillId="2" borderId="0" xfId="0" applyNumberFormat="1" applyFont="1" applyFill="1" applyAlignment="1" applyProtection="1">
      <alignment horizontal="center" vertical="top"/>
    </xf>
    <xf numFmtId="0" fontId="6" fillId="103" borderId="0" xfId="0" applyFont="1" applyFill="1" applyAlignment="1" applyProtection="1">
      <alignment horizontal="right" vertical="top" wrapText="1"/>
    </xf>
    <xf numFmtId="192" fontId="6" fillId="103" borderId="0" xfId="0" applyNumberFormat="1" applyFont="1" applyFill="1" applyBorder="1" applyAlignment="1" applyProtection="1">
      <alignment vertical="top"/>
      <protection locked="0"/>
    </xf>
    <xf numFmtId="0" fontId="6" fillId="2" borderId="0" xfId="0" applyFont="1" applyFill="1" applyAlignment="1" applyProtection="1">
      <alignment vertical="top"/>
    </xf>
    <xf numFmtId="0" fontId="7" fillId="2" borderId="0" xfId="0" applyFont="1" applyFill="1" applyAlignment="1" applyProtection="1">
      <alignment vertical="top" wrapText="1"/>
    </xf>
    <xf numFmtId="0" fontId="7" fillId="0" borderId="15" xfId="0" applyFont="1" applyBorder="1" applyAlignment="1" applyProtection="1">
      <alignment horizontal="justify" vertical="top" wrapText="1"/>
    </xf>
    <xf numFmtId="0" fontId="6" fillId="103" borderId="0" xfId="0" applyFont="1" applyFill="1" applyAlignment="1" applyProtection="1">
      <alignment horizontal="center"/>
    </xf>
    <xf numFmtId="2" fontId="6" fillId="103" borderId="0" xfId="0" applyNumberFormat="1" applyFont="1" applyFill="1" applyAlignment="1" applyProtection="1">
      <alignment horizontal="right"/>
    </xf>
    <xf numFmtId="192" fontId="6" fillId="103" borderId="0" xfId="0" applyNumberFormat="1" applyFont="1" applyFill="1" applyAlignment="1" applyProtection="1">
      <protection locked="0"/>
    </xf>
    <xf numFmtId="4" fontId="6" fillId="103" borderId="0" xfId="0" applyNumberFormat="1" applyFont="1" applyFill="1" applyAlignment="1" applyProtection="1"/>
    <xf numFmtId="0" fontId="6" fillId="103" borderId="0" xfId="0" applyFont="1" applyFill="1" applyBorder="1" applyAlignment="1" applyProtection="1">
      <alignment horizontal="center" vertical="top"/>
    </xf>
    <xf numFmtId="4" fontId="6" fillId="103" borderId="0" xfId="0" applyNumberFormat="1" applyFont="1" applyFill="1" applyBorder="1" applyAlignment="1" applyProtection="1">
      <alignment vertical="top"/>
    </xf>
    <xf numFmtId="0" fontId="6" fillId="2" borderId="0" xfId="0" applyFont="1" applyFill="1" applyBorder="1" applyAlignment="1" applyProtection="1">
      <alignment horizontal="center" vertical="top"/>
    </xf>
    <xf numFmtId="2" fontId="6" fillId="2" borderId="0" xfId="0" applyNumberFormat="1" applyFont="1" applyFill="1" applyBorder="1" applyAlignment="1" applyProtection="1">
      <alignment horizontal="center" vertical="top"/>
    </xf>
    <xf numFmtId="4" fontId="6" fillId="2" borderId="0" xfId="0" applyNumberFormat="1" applyFont="1" applyFill="1" applyBorder="1" applyAlignment="1" applyProtection="1">
      <alignment vertical="top"/>
    </xf>
    <xf numFmtId="0" fontId="7" fillId="3" borderId="0" xfId="0" applyFont="1" applyFill="1" applyAlignment="1" applyProtection="1">
      <alignment horizontal="center" vertical="top"/>
    </xf>
    <xf numFmtId="0" fontId="6" fillId="103" borderId="0" xfId="0" applyFont="1" applyFill="1" applyBorder="1" applyAlignment="1" applyProtection="1">
      <alignment horizontal="justify" vertical="top" wrapText="1"/>
    </xf>
    <xf numFmtId="2" fontId="6" fillId="103" borderId="0" xfId="0" applyNumberFormat="1" applyFont="1" applyFill="1" applyBorder="1" applyAlignment="1" applyProtection="1">
      <alignment horizontal="right" vertical="top"/>
    </xf>
    <xf numFmtId="0" fontId="0" fillId="0" borderId="0" xfId="0" applyFill="1" applyBorder="1"/>
    <xf numFmtId="0" fontId="10" fillId="103" borderId="0" xfId="0" applyFont="1" applyFill="1" applyAlignment="1" applyProtection="1">
      <alignment horizontal="right" vertical="top" wrapText="1"/>
    </xf>
    <xf numFmtId="4" fontId="6" fillId="103" borderId="0" xfId="0" applyNumberFormat="1" applyFont="1" applyFill="1" applyBorder="1" applyAlignment="1" applyProtection="1"/>
    <xf numFmtId="0" fontId="6" fillId="0" borderId="0" xfId="0" applyFont="1" applyAlignment="1" applyProtection="1">
      <alignment horizontal="center"/>
    </xf>
    <xf numFmtId="2" fontId="6" fillId="0" borderId="0" xfId="0" applyNumberFormat="1" applyFont="1" applyAlignment="1" applyProtection="1">
      <alignment horizontal="right"/>
    </xf>
    <xf numFmtId="192" fontId="6" fillId="0" borderId="0" xfId="0" applyNumberFormat="1" applyFont="1" applyFill="1" applyAlignment="1" applyProtection="1">
      <protection locked="0"/>
    </xf>
    <xf numFmtId="4" fontId="6" fillId="0" borderId="0" xfId="0" applyNumberFormat="1" applyFont="1" applyAlignment="1" applyProtection="1"/>
    <xf numFmtId="192" fontId="6" fillId="0" borderId="0" xfId="0" applyNumberFormat="1" applyFont="1" applyAlignment="1" applyProtection="1">
      <protection locked="0"/>
    </xf>
    <xf numFmtId="2" fontId="6" fillId="0" borderId="0" xfId="0" applyNumberFormat="1" applyFont="1" applyFill="1" applyAlignment="1" applyProtection="1">
      <alignment horizontal="right"/>
    </xf>
    <xf numFmtId="0" fontId="6" fillId="0" borderId="0" xfId="0" applyFont="1" applyFill="1" applyAlignment="1" applyProtection="1">
      <alignment horizontal="center"/>
    </xf>
    <xf numFmtId="4" fontId="6" fillId="0" borderId="0" xfId="0" applyNumberFormat="1" applyFont="1" applyFill="1" applyAlignment="1" applyProtection="1"/>
    <xf numFmtId="2" fontId="6" fillId="103" borderId="0" xfId="0" applyNumberFormat="1" applyFont="1" applyFill="1" applyBorder="1" applyAlignment="1" applyProtection="1">
      <alignment horizontal="right"/>
    </xf>
    <xf numFmtId="192" fontId="6" fillId="103" borderId="0" xfId="0" applyNumberFormat="1" applyFont="1" applyFill="1" applyBorder="1" applyAlignment="1" applyProtection="1">
      <protection locked="0"/>
    </xf>
    <xf numFmtId="2" fontId="6" fillId="0" borderId="0" xfId="0" applyNumberFormat="1" applyFont="1" applyFill="1" applyBorder="1" applyAlignment="1" applyProtection="1">
      <alignment horizontal="right"/>
    </xf>
    <xf numFmtId="192" fontId="6" fillId="0" borderId="0" xfId="0" applyNumberFormat="1" applyFont="1" applyBorder="1" applyAlignment="1" applyProtection="1">
      <protection locked="0"/>
    </xf>
    <xf numFmtId="4" fontId="6" fillId="0" borderId="0" xfId="0" applyNumberFormat="1" applyFont="1" applyBorder="1" applyAlignment="1" applyProtection="1"/>
    <xf numFmtId="2" fontId="6" fillId="0" borderId="0" xfId="0" applyNumberFormat="1" applyFont="1" applyBorder="1" applyAlignment="1" applyProtection="1">
      <alignment horizontal="center"/>
    </xf>
    <xf numFmtId="192" fontId="6" fillId="0" borderId="0" xfId="0" applyNumberFormat="1" applyFont="1" applyFill="1" applyBorder="1" applyAlignment="1" applyProtection="1">
      <protection locked="0"/>
    </xf>
    <xf numFmtId="0" fontId="7" fillId="0" borderId="39" xfId="0" applyFont="1" applyBorder="1" applyAlignment="1" applyProtection="1">
      <alignment horizontal="center" vertical="top"/>
    </xf>
    <xf numFmtId="0" fontId="7" fillId="0" borderId="15" xfId="0" applyFont="1" applyBorder="1" applyAlignment="1" applyProtection="1">
      <alignment horizontal="center" vertical="top"/>
    </xf>
    <xf numFmtId="2" fontId="7" fillId="0" borderId="15" xfId="0" applyNumberFormat="1" applyFont="1" applyBorder="1" applyAlignment="1" applyProtection="1">
      <alignment horizontal="right" vertical="top"/>
    </xf>
    <xf numFmtId="4" fontId="7" fillId="0" borderId="40" xfId="0" applyNumberFormat="1" applyFont="1" applyBorder="1" applyAlignment="1" applyProtection="1">
      <alignment vertical="top"/>
    </xf>
    <xf numFmtId="0" fontId="97" fillId="0" borderId="0" xfId="0" applyFont="1" applyBorder="1"/>
    <xf numFmtId="0" fontId="97" fillId="0" borderId="0" xfId="0" applyFont="1"/>
    <xf numFmtId="2" fontId="7" fillId="0" borderId="15" xfId="0" applyNumberFormat="1" applyFont="1" applyBorder="1" applyAlignment="1" applyProtection="1">
      <alignment horizontal="center" vertical="top"/>
    </xf>
    <xf numFmtId="0" fontId="7" fillId="2" borderId="0" xfId="0" applyFont="1" applyFill="1" applyBorder="1" applyAlignment="1" applyProtection="1">
      <alignment horizontal="center" vertical="top" wrapText="1"/>
    </xf>
    <xf numFmtId="16" fontId="6" fillId="103" borderId="0" xfId="0" applyNumberFormat="1" applyFont="1" applyFill="1" applyAlignment="1" applyProtection="1">
      <alignment horizontal="center" vertical="top"/>
    </xf>
    <xf numFmtId="0" fontId="7" fillId="103" borderId="0" xfId="0" applyFont="1" applyFill="1" applyBorder="1" applyAlignment="1" applyProtection="1">
      <alignment horizontal="center" vertical="top" wrapText="1"/>
    </xf>
    <xf numFmtId="0" fontId="7" fillId="103" borderId="0" xfId="0" applyFont="1" applyFill="1" applyAlignment="1" applyProtection="1">
      <alignment horizontal="justify" vertical="top" wrapText="1"/>
    </xf>
    <xf numFmtId="49" fontId="10" fillId="0" borderId="0" xfId="0" applyNumberFormat="1" applyFont="1" applyAlignment="1" applyProtection="1">
      <alignment horizontal="right" vertical="top" wrapText="1"/>
    </xf>
    <xf numFmtId="0" fontId="6" fillId="103" borderId="0" xfId="0" applyFont="1" applyFill="1" applyBorder="1" applyAlignment="1" applyProtection="1">
      <alignment horizontal="center"/>
    </xf>
    <xf numFmtId="49" fontId="10" fillId="103" borderId="0" xfId="0" applyNumberFormat="1" applyFont="1" applyFill="1" applyAlignment="1" applyProtection="1">
      <alignment horizontal="right" vertical="top" wrapText="1"/>
    </xf>
    <xf numFmtId="0" fontId="7" fillId="0" borderId="0" xfId="0" applyFont="1" applyFill="1" applyAlignment="1" applyProtection="1">
      <alignment horizontal="justify" vertical="top" wrapText="1"/>
    </xf>
    <xf numFmtId="0" fontId="0" fillId="2" borderId="0" xfId="0" applyNumberFormat="1" applyFill="1" applyAlignment="1">
      <alignment wrapText="1"/>
    </xf>
    <xf numFmtId="0" fontId="0" fillId="3" borderId="0" xfId="0" applyNumberFormat="1" applyFill="1" applyAlignment="1">
      <alignment wrapText="1"/>
    </xf>
    <xf numFmtId="4" fontId="100" fillId="0" borderId="0" xfId="0" applyNumberFormat="1" applyFont="1" applyAlignment="1">
      <alignment horizontal="right"/>
    </xf>
    <xf numFmtId="4" fontId="101" fillId="0" borderId="0" xfId="0" applyNumberFormat="1" applyFont="1" applyAlignment="1">
      <alignment horizontal="right"/>
    </xf>
    <xf numFmtId="0" fontId="0" fillId="0" borderId="0" xfId="0" applyAlignment="1">
      <alignment horizontal="left" vertical="top"/>
    </xf>
    <xf numFmtId="4" fontId="103" fillId="0" borderId="0" xfId="0" applyNumberFormat="1" applyFont="1" applyAlignment="1">
      <alignment horizontal="right"/>
    </xf>
    <xf numFmtId="0" fontId="103" fillId="0" borderId="0" xfId="0" applyFont="1" applyAlignment="1">
      <alignment horizontal="left" vertical="top"/>
    </xf>
    <xf numFmtId="0" fontId="6" fillId="0" borderId="0" xfId="0" applyFont="1" applyAlignment="1">
      <alignment vertical="top"/>
    </xf>
    <xf numFmtId="4" fontId="100" fillId="103" borderId="0" xfId="0" applyNumberFormat="1" applyFont="1" applyFill="1" applyAlignment="1">
      <alignment horizontal="right"/>
    </xf>
    <xf numFmtId="4" fontId="101" fillId="103" borderId="0" xfId="0" applyNumberFormat="1" applyFont="1" applyFill="1" applyAlignment="1">
      <alignment horizontal="right"/>
    </xf>
    <xf numFmtId="0" fontId="0" fillId="103" borderId="0" xfId="0" applyFill="1" applyAlignment="1">
      <alignment horizontal="left" vertical="top"/>
    </xf>
    <xf numFmtId="4" fontId="103" fillId="103" borderId="0" xfId="0" applyNumberFormat="1" applyFont="1" applyFill="1" applyAlignment="1">
      <alignment horizontal="right"/>
    </xf>
    <xf numFmtId="0" fontId="102" fillId="0" borderId="0" xfId="0" applyNumberFormat="1" applyFont="1" applyAlignment="1">
      <alignment horizontal="justify" vertical="top" wrapText="1"/>
    </xf>
    <xf numFmtId="0" fontId="6" fillId="0" borderId="0" xfId="0" applyNumberFormat="1" applyFont="1" applyAlignment="1">
      <alignment vertical="top" wrapText="1"/>
    </xf>
    <xf numFmtId="0" fontId="7" fillId="0" borderId="0" xfId="0" applyFont="1" applyAlignment="1">
      <alignment vertical="top"/>
    </xf>
    <xf numFmtId="0" fontId="6" fillId="0" borderId="0" xfId="0" applyNumberFormat="1" applyFont="1" applyAlignment="1">
      <alignment vertical="top"/>
    </xf>
    <xf numFmtId="194" fontId="6" fillId="0" borderId="0" xfId="0" applyNumberFormat="1" applyFont="1" applyAlignment="1">
      <alignment vertical="top" wrapText="1"/>
    </xf>
    <xf numFmtId="0" fontId="0" fillId="0" borderId="0" xfId="0" applyNumberFormat="1" applyAlignment="1">
      <alignment wrapText="1"/>
    </xf>
    <xf numFmtId="0" fontId="6" fillId="102" borderId="0" xfId="0" applyFont="1" applyFill="1" applyBorder="1" applyProtection="1"/>
    <xf numFmtId="0" fontId="6" fillId="102" borderId="0" xfId="0" applyFont="1" applyFill="1"/>
    <xf numFmtId="195" fontId="108" fillId="0" borderId="0" xfId="152" applyNumberFormat="1" applyFont="1" applyFill="1" applyAlignment="1" applyProtection="1">
      <alignment vertical="top"/>
    </xf>
    <xf numFmtId="0" fontId="108" fillId="0" borderId="0" xfId="0" applyFont="1" applyFill="1"/>
    <xf numFmtId="0" fontId="6" fillId="103" borderId="0" xfId="0" applyFont="1" applyFill="1" applyBorder="1" applyProtection="1"/>
    <xf numFmtId="0" fontId="6" fillId="103" borderId="0" xfId="0" applyFont="1" applyFill="1"/>
    <xf numFmtId="0" fontId="6" fillId="103" borderId="0" xfId="0" applyFont="1" applyFill="1" applyProtection="1"/>
    <xf numFmtId="0" fontId="6" fillId="0" borderId="0" xfId="0" applyFont="1" applyFill="1" applyProtection="1"/>
    <xf numFmtId="0" fontId="6" fillId="0" borderId="0" xfId="0" applyFont="1" applyAlignment="1">
      <alignment wrapText="1"/>
    </xf>
    <xf numFmtId="4" fontId="100" fillId="3" borderId="0" xfId="0" applyNumberFormat="1" applyFont="1" applyFill="1" applyAlignment="1">
      <alignment horizontal="right"/>
    </xf>
    <xf numFmtId="4" fontId="101" fillId="3" borderId="0" xfId="0" applyNumberFormat="1" applyFont="1" applyFill="1" applyAlignment="1">
      <alignment horizontal="right"/>
    </xf>
    <xf numFmtId="4" fontId="100" fillId="2" borderId="0" xfId="0" applyNumberFormat="1" applyFont="1" applyFill="1" applyAlignment="1">
      <alignment horizontal="right"/>
    </xf>
    <xf numFmtId="4" fontId="101" fillId="2" borderId="0" xfId="0" applyNumberFormat="1" applyFont="1" applyFill="1" applyAlignment="1">
      <alignment horizontal="right"/>
    </xf>
    <xf numFmtId="0" fontId="0" fillId="2" borderId="0" xfId="0" applyFill="1" applyAlignment="1">
      <alignment horizontal="left" vertical="top"/>
    </xf>
    <xf numFmtId="0" fontId="59" fillId="3" borderId="0" xfId="0" applyFont="1" applyFill="1" applyAlignment="1">
      <alignment horizontal="left" vertical="top"/>
    </xf>
    <xf numFmtId="4" fontId="103" fillId="2" borderId="0" xfId="0" applyNumberFormat="1" applyFont="1" applyFill="1" applyAlignment="1">
      <alignment horizontal="right"/>
    </xf>
    <xf numFmtId="0" fontId="7" fillId="2" borderId="0" xfId="0" applyFont="1" applyFill="1" applyAlignment="1" applyProtection="1">
      <alignment horizontal="left" vertical="top"/>
    </xf>
    <xf numFmtId="0" fontId="113" fillId="0" borderId="0" xfId="0" applyFont="1" applyFill="1" applyAlignment="1">
      <alignment horizontal="center"/>
    </xf>
    <xf numFmtId="2" fontId="113" fillId="0" borderId="0" xfId="0" applyNumberFormat="1" applyFont="1" applyFill="1" applyAlignment="1">
      <alignment horizontal="right"/>
    </xf>
    <xf numFmtId="0" fontId="113" fillId="0" borderId="0" xfId="0" applyFont="1"/>
    <xf numFmtId="0" fontId="114" fillId="0" borderId="0" xfId="0" applyFont="1"/>
    <xf numFmtId="0" fontId="113" fillId="0" borderId="0" xfId="0" applyFont="1" applyAlignment="1">
      <alignment horizontal="center"/>
    </xf>
    <xf numFmtId="2" fontId="113" fillId="0" borderId="0" xfId="0" applyNumberFormat="1" applyFont="1" applyAlignment="1">
      <alignment horizontal="right"/>
    </xf>
    <xf numFmtId="4" fontId="115" fillId="0" borderId="0" xfId="0" applyNumberFormat="1" applyFont="1" applyFill="1" applyAlignment="1">
      <alignment horizontal="right"/>
    </xf>
    <xf numFmtId="0" fontId="116" fillId="0" borderId="0" xfId="0" applyFont="1" applyFill="1" applyAlignment="1">
      <alignment horizontal="center" vertical="top"/>
    </xf>
    <xf numFmtId="0" fontId="116" fillId="0" borderId="0" xfId="0" applyFont="1" applyAlignment="1">
      <alignment horizontal="left" vertical="top" wrapText="1"/>
    </xf>
    <xf numFmtId="0" fontId="116" fillId="0" borderId="0" xfId="0" applyFont="1" applyAlignment="1">
      <alignment horizontal="center" vertical="top"/>
    </xf>
    <xf numFmtId="0" fontId="117" fillId="0" borderId="0" xfId="0" applyFont="1"/>
    <xf numFmtId="2" fontId="116" fillId="0" borderId="0" xfId="0" applyNumberFormat="1" applyFont="1" applyFill="1" applyBorder="1" applyAlignment="1">
      <alignment horizontal="left" vertical="top"/>
    </xf>
    <xf numFmtId="0" fontId="7" fillId="103" borderId="0" xfId="0" applyFont="1" applyFill="1" applyAlignment="1" applyProtection="1">
      <alignment horizontal="center" vertical="top"/>
    </xf>
    <xf numFmtId="0" fontId="7" fillId="103" borderId="0" xfId="0" applyFont="1" applyFill="1"/>
    <xf numFmtId="0" fontId="12" fillId="0" borderId="0" xfId="0" applyFont="1" applyAlignment="1">
      <alignment horizontal="left"/>
    </xf>
    <xf numFmtId="0" fontId="6" fillId="0" borderId="0" xfId="0" applyFont="1" applyAlignment="1">
      <alignment horizontal="left" vertical="top" wrapText="1"/>
    </xf>
    <xf numFmtId="0" fontId="8" fillId="0" borderId="0" xfId="0" applyFont="1" applyAlignment="1">
      <alignment horizontal="center"/>
    </xf>
    <xf numFmtId="2" fontId="8" fillId="0" borderId="0" xfId="0" applyNumberFormat="1" applyFont="1" applyAlignment="1">
      <alignment horizontal="right"/>
    </xf>
    <xf numFmtId="0" fontId="6" fillId="0" borderId="0" xfId="0" applyFont="1" applyFill="1" applyAlignment="1">
      <alignment horizontal="left" vertical="top" wrapText="1"/>
    </xf>
    <xf numFmtId="0" fontId="6" fillId="0" borderId="0" xfId="0" applyFont="1" applyAlignment="1" applyProtection="1">
      <alignment horizontal="left" vertical="top" wrapText="1"/>
    </xf>
    <xf numFmtId="0" fontId="6" fillId="0" borderId="0" xfId="0" applyNumberFormat="1" applyFont="1" applyAlignment="1" applyProtection="1">
      <alignment horizontal="left" vertical="top" wrapText="1"/>
    </xf>
    <xf numFmtId="0" fontId="6" fillId="0" borderId="0" xfId="0" applyFont="1" applyFill="1" applyAlignment="1" applyProtection="1">
      <alignment horizontal="left" vertical="top" wrapText="1"/>
    </xf>
    <xf numFmtId="0" fontId="118" fillId="0" borderId="0" xfId="0" applyFont="1"/>
    <xf numFmtId="0" fontId="13" fillId="0" borderId="0" xfId="0" applyFont="1" applyBorder="1" applyAlignment="1" applyProtection="1">
      <alignment horizontal="center" vertical="top"/>
    </xf>
    <xf numFmtId="0" fontId="13" fillId="0" borderId="0" xfId="0" applyFont="1" applyAlignment="1" applyProtection="1">
      <alignment horizontal="left" vertical="top" wrapText="1"/>
    </xf>
    <xf numFmtId="0" fontId="14" fillId="0" borderId="0" xfId="0" applyFont="1" applyAlignment="1" applyProtection="1">
      <alignment horizontal="left"/>
    </xf>
    <xf numFmtId="2" fontId="13" fillId="0" borderId="0" xfId="0" applyNumberFormat="1" applyFont="1" applyAlignment="1" applyProtection="1"/>
    <xf numFmtId="0" fontId="51" fillId="0" borderId="0" xfId="0" applyFont="1" applyAlignment="1" applyProtection="1"/>
    <xf numFmtId="0" fontId="11" fillId="0" borderId="0" xfId="0" applyFont="1" applyAlignment="1" applyProtection="1">
      <alignment horizontal="left" vertical="top" wrapText="1"/>
    </xf>
    <xf numFmtId="0" fontId="14" fillId="0" borderId="0" xfId="0" applyFont="1" applyBorder="1" applyAlignment="1" applyProtection="1">
      <alignment horizontal="left"/>
    </xf>
    <xf numFmtId="0" fontId="12" fillId="0" borderId="0" xfId="0" applyFont="1" applyAlignment="1" applyProtection="1"/>
    <xf numFmtId="0" fontId="7" fillId="0" borderId="0" xfId="0" applyFont="1" applyBorder="1" applyAlignment="1" applyProtection="1">
      <alignment horizontal="center" vertical="top"/>
    </xf>
    <xf numFmtId="0" fontId="11" fillId="0" borderId="0" xfId="0" applyFont="1" applyBorder="1" applyAlignment="1" applyProtection="1">
      <alignment horizontal="left" vertical="top" wrapText="1"/>
    </xf>
    <xf numFmtId="2" fontId="11" fillId="0" borderId="0" xfId="0" applyNumberFormat="1" applyFont="1" applyBorder="1" applyAlignment="1" applyProtection="1">
      <alignment horizontal="left"/>
    </xf>
    <xf numFmtId="0" fontId="14" fillId="0" borderId="0" xfId="0" applyFont="1" applyBorder="1" applyAlignment="1" applyProtection="1">
      <alignment horizontal="right"/>
    </xf>
    <xf numFmtId="2" fontId="11" fillId="0" borderId="0" xfId="0" applyNumberFormat="1" applyFont="1" applyBorder="1" applyAlignment="1" applyProtection="1">
      <alignment horizontal="right"/>
    </xf>
    <xf numFmtId="0" fontId="8" fillId="0" borderId="0" xfId="0" applyFont="1" applyAlignment="1" applyProtection="1">
      <alignment horizontal="center"/>
    </xf>
    <xf numFmtId="2" fontId="8" fillId="0" borderId="0" xfId="0" applyNumberFormat="1" applyFont="1" applyAlignment="1" applyProtection="1">
      <alignment horizontal="right"/>
    </xf>
    <xf numFmtId="4" fontId="6" fillId="0" borderId="0" xfId="0" applyNumberFormat="1" applyFont="1" applyProtection="1"/>
    <xf numFmtId="0" fontId="6" fillId="0" borderId="0" xfId="0" applyFont="1" applyProtection="1"/>
    <xf numFmtId="0" fontId="7" fillId="0" borderId="0" xfId="0" applyFont="1" applyAlignment="1" applyProtection="1">
      <alignment horizontal="left" vertical="top"/>
    </xf>
    <xf numFmtId="0" fontId="0" fillId="0" borderId="0" xfId="0" applyProtection="1"/>
    <xf numFmtId="0" fontId="95" fillId="0" borderId="0" xfId="0" applyFont="1" applyAlignment="1" applyProtection="1">
      <alignment horizontal="center" vertical="center"/>
    </xf>
    <xf numFmtId="0" fontId="95" fillId="0" borderId="0" xfId="0" applyFont="1" applyAlignment="1" applyProtection="1">
      <alignment vertical="center"/>
    </xf>
    <xf numFmtId="0" fontId="96" fillId="0" borderId="0" xfId="0" applyFont="1" applyAlignment="1" applyProtection="1">
      <alignment vertical="center"/>
    </xf>
    <xf numFmtId="0" fontId="9" fillId="0" borderId="0" xfId="0" applyFont="1" applyAlignment="1" applyProtection="1">
      <alignment horizontal="center"/>
    </xf>
    <xf numFmtId="2" fontId="9" fillId="0" borderId="0" xfId="0" applyNumberFormat="1" applyFont="1" applyAlignment="1" applyProtection="1">
      <alignment horizontal="right"/>
    </xf>
    <xf numFmtId="0" fontId="16" fillId="0" borderId="0" xfId="0" applyFont="1" applyAlignment="1" applyProtection="1">
      <alignment horizontal="left" vertical="top"/>
    </xf>
    <xf numFmtId="2" fontId="7" fillId="0" borderId="0" xfId="0" applyNumberFormat="1" applyFont="1" applyAlignment="1" applyProtection="1"/>
    <xf numFmtId="2" fontId="6" fillId="0" borderId="0" xfId="0" applyNumberFormat="1" applyFont="1" applyAlignment="1" applyProtection="1"/>
    <xf numFmtId="0" fontId="16" fillId="0" borderId="0" xfId="0" applyFont="1" applyBorder="1" applyAlignment="1" applyProtection="1">
      <alignment horizontal="left" vertical="top"/>
    </xf>
    <xf numFmtId="0" fontId="3" fillId="0" borderId="0" xfId="0" applyFont="1" applyAlignment="1" applyProtection="1"/>
    <xf numFmtId="2" fontId="6" fillId="0" borderId="0" xfId="0" applyNumberFormat="1" applyFont="1" applyBorder="1" applyAlignment="1" applyProtection="1">
      <alignment horizontal="left"/>
    </xf>
    <xf numFmtId="0" fontId="10" fillId="0" borderId="0" xfId="0" applyFont="1" applyBorder="1" applyAlignment="1" applyProtection="1">
      <alignment horizontal="right"/>
    </xf>
    <xf numFmtId="2" fontId="8" fillId="0" borderId="0" xfId="0" applyNumberFormat="1" applyFont="1" applyFill="1" applyAlignment="1" applyProtection="1">
      <alignment horizontal="right"/>
    </xf>
    <xf numFmtId="0" fontId="8" fillId="0" borderId="0" xfId="0" applyFont="1" applyFill="1" applyAlignment="1" applyProtection="1">
      <alignment horizontal="center"/>
    </xf>
    <xf numFmtId="0" fontId="10" fillId="0" borderId="0" xfId="0" applyFont="1" applyAlignment="1" applyProtection="1">
      <alignment horizontal="left" vertical="top" wrapText="1"/>
    </xf>
    <xf numFmtId="4" fontId="6" fillId="0" borderId="0" xfId="0" applyNumberFormat="1" applyFont="1" applyAlignment="1" applyProtection="1">
      <alignment horizontal="right"/>
    </xf>
    <xf numFmtId="0" fontId="116" fillId="0" borderId="0" xfId="0" applyFont="1" applyAlignment="1" applyProtection="1">
      <alignment horizontal="center" vertical="top"/>
    </xf>
    <xf numFmtId="0" fontId="116" fillId="0" borderId="0" xfId="0" applyFont="1" applyAlignment="1" applyProtection="1">
      <alignment horizontal="left" vertical="top" wrapText="1"/>
    </xf>
    <xf numFmtId="0" fontId="115" fillId="0" borderId="0" xfId="0" applyFont="1" applyAlignment="1" applyProtection="1">
      <alignment horizontal="center"/>
    </xf>
    <xf numFmtId="2" fontId="115" fillId="0" borderId="0" xfId="0" applyNumberFormat="1" applyFont="1" applyAlignment="1" applyProtection="1">
      <alignment horizontal="right"/>
    </xf>
    <xf numFmtId="4" fontId="115" fillId="0" borderId="0" xfId="0" applyNumberFormat="1" applyFont="1" applyFill="1" applyAlignment="1" applyProtection="1">
      <alignment horizontal="right"/>
    </xf>
    <xf numFmtId="0" fontId="115" fillId="0" borderId="0" xfId="0" applyFont="1" applyProtection="1"/>
    <xf numFmtId="0" fontId="7" fillId="0" borderId="0" xfId="0" applyFont="1" applyFill="1" applyBorder="1" applyAlignment="1" applyProtection="1">
      <alignment horizontal="center" vertical="top"/>
    </xf>
    <xf numFmtId="0" fontId="9" fillId="2" borderId="0" xfId="0" applyFont="1" applyFill="1" applyBorder="1" applyAlignment="1" applyProtection="1">
      <alignment horizontal="left" vertical="top"/>
    </xf>
    <xf numFmtId="0" fontId="9" fillId="2" borderId="0" xfId="0" applyFont="1" applyFill="1" applyBorder="1" applyAlignment="1" applyProtection="1">
      <alignment horizontal="center"/>
    </xf>
    <xf numFmtId="2" fontId="7" fillId="2" borderId="0" xfId="0" applyNumberFormat="1" applyFont="1" applyFill="1" applyBorder="1" applyAlignment="1" applyProtection="1">
      <alignment horizontal="right"/>
    </xf>
    <xf numFmtId="4" fontId="7" fillId="2" borderId="0" xfId="0" applyNumberFormat="1" applyFont="1" applyFill="1" applyBorder="1" applyAlignment="1" applyProtection="1">
      <alignment horizontal="right"/>
    </xf>
    <xf numFmtId="0" fontId="7" fillId="0" borderId="0" xfId="0" applyFont="1" applyFill="1" applyBorder="1" applyProtection="1"/>
    <xf numFmtId="0" fontId="6" fillId="0" borderId="0" xfId="0" applyFont="1" applyAlignment="1" applyProtection="1">
      <alignment horizontal="right" vertical="justify"/>
    </xf>
    <xf numFmtId="0" fontId="7" fillId="3" borderId="0" xfId="0" applyNumberFormat="1" applyFont="1" applyFill="1" applyAlignment="1" applyProtection="1">
      <alignment horizontal="center" vertical="top" wrapText="1"/>
    </xf>
    <xf numFmtId="2" fontId="99" fillId="3" borderId="0" xfId="0" applyNumberFormat="1" applyFont="1" applyFill="1" applyBorder="1" applyAlignment="1" applyProtection="1">
      <alignment horizontal="left" vertical="top"/>
    </xf>
    <xf numFmtId="0" fontId="8" fillId="3" borderId="0" xfId="0" applyNumberFormat="1" applyFont="1" applyFill="1" applyAlignment="1" applyProtection="1">
      <alignment horizontal="center" wrapText="1"/>
    </xf>
    <xf numFmtId="0" fontId="8" fillId="3" borderId="0" xfId="0" applyNumberFormat="1" applyFont="1" applyFill="1" applyAlignment="1" applyProtection="1">
      <alignment horizontal="right" wrapText="1"/>
    </xf>
    <xf numFmtId="0" fontId="6" fillId="3" borderId="0" xfId="0" applyNumberFormat="1" applyFont="1" applyFill="1" applyAlignment="1" applyProtection="1">
      <alignment wrapText="1"/>
    </xf>
    <xf numFmtId="192" fontId="6" fillId="2" borderId="0" xfId="0" applyNumberFormat="1" applyFont="1" applyFill="1" applyAlignment="1" applyProtection="1">
      <alignment vertical="top"/>
    </xf>
    <xf numFmtId="192" fontId="6" fillId="0" borderId="0" xfId="0" applyNumberFormat="1" applyFont="1" applyAlignment="1" applyProtection="1">
      <alignment vertical="top"/>
    </xf>
    <xf numFmtId="192" fontId="6" fillId="0" borderId="0" xfId="0" applyNumberFormat="1" applyFont="1" applyAlignment="1" applyProtection="1"/>
    <xf numFmtId="192" fontId="7" fillId="0" borderId="15" xfId="0" applyNumberFormat="1" applyFont="1" applyBorder="1" applyAlignment="1" applyProtection="1">
      <alignment vertical="top"/>
    </xf>
    <xf numFmtId="0" fontId="6" fillId="103" borderId="0" xfId="0" applyNumberFormat="1" applyFont="1" applyFill="1" applyAlignment="1" applyProtection="1">
      <alignment horizontal="left" vertical="top" wrapText="1"/>
    </xf>
    <xf numFmtId="192" fontId="7" fillId="0" borderId="15" xfId="0" applyNumberFormat="1" applyFont="1" applyFill="1" applyBorder="1" applyAlignment="1" applyProtection="1">
      <alignment vertical="top"/>
    </xf>
    <xf numFmtId="192" fontId="7" fillId="0" borderId="0" xfId="0" applyNumberFormat="1" applyFont="1" applyFill="1" applyBorder="1" applyAlignment="1" applyProtection="1">
      <alignment vertical="top"/>
    </xf>
    <xf numFmtId="0" fontId="0" fillId="103" borderId="0" xfId="0" applyFill="1" applyAlignment="1" applyProtection="1"/>
    <xf numFmtId="192" fontId="6" fillId="2" borderId="0" xfId="0" applyNumberFormat="1" applyFont="1" applyFill="1" applyBorder="1" applyAlignment="1" applyProtection="1">
      <alignment vertical="top"/>
    </xf>
    <xf numFmtId="192" fontId="6" fillId="0" borderId="0" xfId="0" applyNumberFormat="1" applyFont="1" applyBorder="1" applyAlignment="1" applyProtection="1">
      <alignment vertical="top"/>
    </xf>
    <xf numFmtId="192" fontId="7" fillId="0" borderId="0" xfId="0" applyNumberFormat="1" applyFont="1" applyAlignment="1" applyProtection="1">
      <alignment vertical="top" wrapText="1"/>
    </xf>
    <xf numFmtId="192" fontId="6" fillId="0" borderId="0" xfId="0" applyNumberFormat="1" applyFont="1" applyBorder="1" applyAlignment="1" applyProtection="1"/>
    <xf numFmtId="0" fontId="0" fillId="103" borderId="0" xfId="0" applyFill="1" applyProtection="1"/>
    <xf numFmtId="0" fontId="0" fillId="103" borderId="0" xfId="0" applyFill="1" applyAlignment="1" applyProtection="1">
      <protection locked="0"/>
    </xf>
    <xf numFmtId="0" fontId="0" fillId="103" borderId="0" xfId="0" applyFill="1" applyProtection="1">
      <protection locked="0"/>
    </xf>
    <xf numFmtId="0" fontId="12" fillId="0" borderId="0" xfId="0" applyFont="1" applyAlignment="1" applyProtection="1">
      <alignment horizontal="left"/>
    </xf>
    <xf numFmtId="0" fontId="6" fillId="0" borderId="0" xfId="0" applyFont="1" applyAlignment="1" applyProtection="1">
      <alignment horizontal="right" vertical="top"/>
    </xf>
    <xf numFmtId="0" fontId="7" fillId="0" borderId="0" xfId="0" applyNumberFormat="1" applyFont="1" applyFill="1" applyAlignment="1" applyProtection="1">
      <alignment horizontal="center" vertical="top" wrapText="1"/>
    </xf>
    <xf numFmtId="2" fontId="7" fillId="0" borderId="0" xfId="0" applyNumberFormat="1" applyFont="1" applyFill="1" applyBorder="1" applyAlignment="1" applyProtection="1">
      <alignment horizontal="left" vertical="top"/>
    </xf>
    <xf numFmtId="0" fontId="8" fillId="0" borderId="0" xfId="0" applyNumberFormat="1" applyFont="1" applyFill="1" applyAlignment="1" applyProtection="1">
      <alignment horizontal="center" wrapText="1"/>
    </xf>
    <xf numFmtId="0" fontId="8" fillId="0" borderId="0" xfId="0" applyNumberFormat="1" applyFont="1" applyFill="1" applyAlignment="1" applyProtection="1">
      <alignment horizontal="right" wrapText="1"/>
    </xf>
    <xf numFmtId="0" fontId="6" fillId="0" borderId="0" xfId="0" applyNumberFormat="1" applyFont="1" applyFill="1" applyAlignment="1" applyProtection="1">
      <alignment wrapText="1"/>
    </xf>
    <xf numFmtId="0" fontId="8" fillId="0" borderId="0" xfId="0" applyNumberFormat="1" applyFont="1" applyAlignment="1" applyProtection="1">
      <alignment horizontal="center" wrapText="1"/>
    </xf>
    <xf numFmtId="0" fontId="8" fillId="0" borderId="0" xfId="0" applyNumberFormat="1" applyFont="1" applyAlignment="1" applyProtection="1">
      <alignment horizontal="right" wrapText="1"/>
    </xf>
    <xf numFmtId="0" fontId="6" fillId="0" borderId="0" xfId="0" applyNumberFormat="1" applyFont="1" applyAlignment="1" applyProtection="1">
      <alignment wrapText="1"/>
    </xf>
    <xf numFmtId="49" fontId="8" fillId="0" borderId="0" xfId="0" applyNumberFormat="1" applyFont="1" applyAlignment="1" applyProtection="1">
      <alignment horizontal="center" wrapText="1"/>
    </xf>
    <xf numFmtId="49" fontId="8" fillId="0" borderId="0" xfId="0" applyNumberFormat="1" applyFont="1" applyAlignment="1" applyProtection="1">
      <alignment horizontal="right" wrapText="1"/>
    </xf>
    <xf numFmtId="49" fontId="6" fillId="0" borderId="0" xfId="0" applyNumberFormat="1" applyFont="1" applyAlignment="1" applyProtection="1">
      <alignment wrapText="1"/>
    </xf>
    <xf numFmtId="49" fontId="6" fillId="0" borderId="0" xfId="0" applyNumberFormat="1" applyFont="1" applyAlignment="1" applyProtection="1">
      <alignment horizontal="left" vertical="justify" wrapText="1"/>
    </xf>
    <xf numFmtId="49" fontId="0" fillId="0" borderId="0" xfId="0" applyNumberFormat="1" applyAlignment="1" applyProtection="1">
      <alignment wrapText="1"/>
    </xf>
    <xf numFmtId="0" fontId="0" fillId="0" borderId="0" xfId="0" applyNumberFormat="1" applyAlignment="1" applyProtection="1">
      <alignment horizontal="left" wrapText="1"/>
    </xf>
    <xf numFmtId="0" fontId="6" fillId="0" borderId="0" xfId="0" applyNumberFormat="1" applyFont="1" applyAlignment="1" applyProtection="1">
      <alignment horizontal="center" wrapText="1"/>
    </xf>
    <xf numFmtId="2" fontId="6" fillId="0" borderId="0" xfId="0" applyNumberFormat="1" applyFont="1" applyAlignment="1" applyProtection="1">
      <alignment horizontal="right" wrapText="1"/>
    </xf>
    <xf numFmtId="4" fontId="6" fillId="0" borderId="0" xfId="0" applyNumberFormat="1" applyFont="1" applyAlignment="1" applyProtection="1">
      <alignment horizontal="right" wrapText="1"/>
    </xf>
    <xf numFmtId="49" fontId="6" fillId="0" borderId="0" xfId="0" applyNumberFormat="1" applyFont="1" applyAlignment="1" applyProtection="1">
      <alignment horizontal="center" wrapText="1"/>
    </xf>
    <xf numFmtId="49" fontId="6" fillId="0" borderId="0" xfId="0" applyNumberFormat="1" applyFont="1" applyAlignment="1" applyProtection="1">
      <alignment horizontal="right" wrapText="1"/>
    </xf>
    <xf numFmtId="192" fontId="3" fillId="0" borderId="0" xfId="0" applyNumberFormat="1" applyFont="1" applyProtection="1"/>
    <xf numFmtId="0" fontId="6" fillId="0" borderId="0" xfId="0" applyNumberFormat="1" applyFont="1" applyFill="1" applyBorder="1" applyAlignment="1" applyProtection="1">
      <alignment horizontal="left" vertical="top" wrapText="1"/>
    </xf>
    <xf numFmtId="0" fontId="6" fillId="0" borderId="0" xfId="0" applyNumberFormat="1" applyFont="1" applyFill="1" applyAlignment="1" applyProtection="1">
      <alignment horizontal="center"/>
    </xf>
    <xf numFmtId="2" fontId="6" fillId="0" borderId="0" xfId="0" applyNumberFormat="1" applyFont="1" applyFill="1" applyAlignment="1" applyProtection="1">
      <alignment horizontal="right" wrapText="1"/>
    </xf>
    <xf numFmtId="4" fontId="6" fillId="0" borderId="0" xfId="0" applyNumberFormat="1" applyFont="1" applyFill="1" applyProtection="1"/>
    <xf numFmtId="0" fontId="6" fillId="0" borderId="0" xfId="0" applyNumberFormat="1" applyFont="1" applyFill="1" applyAlignment="1" applyProtection="1">
      <alignment horizontal="right"/>
    </xf>
    <xf numFmtId="4" fontId="6" fillId="0" borderId="0" xfId="0" applyNumberFormat="1" applyFont="1" applyFill="1" applyAlignment="1" applyProtection="1">
      <alignment horizontal="right" wrapText="1"/>
    </xf>
    <xf numFmtId="4" fontId="6" fillId="0" borderId="0" xfId="0" applyNumberFormat="1" applyFont="1" applyFill="1" applyAlignment="1" applyProtection="1">
      <alignment horizontal="left" wrapText="1"/>
    </xf>
    <xf numFmtId="0" fontId="8" fillId="0" borderId="0" xfId="0" applyNumberFormat="1" applyFont="1" applyFill="1" applyAlignment="1" applyProtection="1">
      <alignment horizontal="center"/>
    </xf>
    <xf numFmtId="0" fontId="8" fillId="0" borderId="0" xfId="0" applyNumberFormat="1" applyFont="1" applyFill="1" applyAlignment="1" applyProtection="1">
      <alignment horizontal="right"/>
    </xf>
    <xf numFmtId="0" fontId="9" fillId="0" borderId="0" xfId="0" applyNumberFormat="1" applyFont="1" applyFill="1" applyAlignment="1" applyProtection="1">
      <alignment horizontal="justify" vertical="top" wrapText="1"/>
    </xf>
    <xf numFmtId="0" fontId="10" fillId="0" borderId="0" xfId="0" applyNumberFormat="1" applyFont="1" applyFill="1" applyAlignment="1" applyProtection="1">
      <alignment horizontal="left" vertical="top" wrapText="1"/>
    </xf>
    <xf numFmtId="0" fontId="10" fillId="0" borderId="0" xfId="0" applyNumberFormat="1" applyFont="1" applyFill="1" applyAlignment="1" applyProtection="1">
      <alignment horizontal="center"/>
    </xf>
    <xf numFmtId="0" fontId="6" fillId="0" borderId="0" xfId="0" applyNumberFormat="1" applyFont="1" applyFill="1" applyProtection="1"/>
    <xf numFmtId="49" fontId="8" fillId="0" borderId="0" xfId="0" applyNumberFormat="1" applyFont="1" applyAlignment="1" applyProtection="1">
      <alignment horizontal="left"/>
    </xf>
    <xf numFmtId="49" fontId="6" fillId="0" borderId="0" xfId="0" applyNumberFormat="1" applyFont="1" applyAlignment="1" applyProtection="1">
      <alignment horizontal="left"/>
    </xf>
    <xf numFmtId="0" fontId="6" fillId="0" borderId="0" xfId="0" applyFont="1" applyAlignment="1" applyProtection="1">
      <alignment horizontal="left" vertical="top"/>
    </xf>
    <xf numFmtId="0" fontId="8" fillId="0" borderId="0" xfId="0" applyFont="1" applyAlignment="1" applyProtection="1">
      <alignment horizontal="left"/>
    </xf>
    <xf numFmtId="2" fontId="8" fillId="0" borderId="0" xfId="0" applyNumberFormat="1" applyFont="1" applyAlignment="1" applyProtection="1">
      <alignment horizontal="left"/>
    </xf>
    <xf numFmtId="4" fontId="6" fillId="0" borderId="0" xfId="0" applyNumberFormat="1" applyFont="1" applyAlignment="1" applyProtection="1">
      <alignment horizontal="left"/>
    </xf>
    <xf numFmtId="0" fontId="6" fillId="0" borderId="0" xfId="0" applyFont="1" applyAlignment="1" applyProtection="1">
      <alignment horizontal="left"/>
    </xf>
    <xf numFmtId="0" fontId="7" fillId="0" borderId="0" xfId="0" applyFont="1" applyFill="1" applyAlignment="1" applyProtection="1">
      <alignment horizontal="left" vertical="top" wrapText="1"/>
    </xf>
    <xf numFmtId="0" fontId="6" fillId="0" borderId="0" xfId="0" applyNumberFormat="1" applyFont="1" applyFill="1" applyAlignment="1" applyProtection="1">
      <alignment horizontal="center" vertical="top" wrapText="1"/>
    </xf>
    <xf numFmtId="0" fontId="6" fillId="0" borderId="0" xfId="0" applyNumberFormat="1" applyFont="1" applyFill="1" applyAlignment="1" applyProtection="1">
      <alignment horizontal="justify" vertical="top" wrapText="1"/>
    </xf>
    <xf numFmtId="49" fontId="6" fillId="0" borderId="0" xfId="0" applyNumberFormat="1" applyFont="1" applyFill="1" applyAlignment="1" applyProtection="1">
      <alignment horizontal="justify" vertical="top" wrapText="1"/>
    </xf>
    <xf numFmtId="49" fontId="8" fillId="0" borderId="0" xfId="0" applyNumberFormat="1" applyFont="1" applyFill="1" applyAlignment="1" applyProtection="1">
      <alignment horizontal="center" wrapText="1"/>
    </xf>
    <xf numFmtId="49" fontId="8" fillId="0" borderId="0" xfId="0" applyNumberFormat="1" applyFont="1" applyFill="1" applyAlignment="1" applyProtection="1">
      <alignment horizontal="right" wrapText="1"/>
    </xf>
    <xf numFmtId="49" fontId="6" fillId="0" borderId="0" xfId="0" applyNumberFormat="1" applyFont="1" applyFill="1" applyAlignment="1" applyProtection="1">
      <alignment wrapText="1"/>
    </xf>
    <xf numFmtId="49" fontId="8" fillId="0" borderId="0" xfId="0" applyNumberFormat="1" applyFont="1" applyFill="1" applyAlignment="1" applyProtection="1">
      <alignment horizontal="left" wrapText="1"/>
    </xf>
    <xf numFmtId="49" fontId="6" fillId="0" borderId="0" xfId="0" applyNumberFormat="1" applyFont="1" applyFill="1" applyAlignment="1" applyProtection="1">
      <alignment horizontal="left" wrapText="1"/>
    </xf>
    <xf numFmtId="49" fontId="8" fillId="0" borderId="0" xfId="0" applyNumberFormat="1" applyFont="1" applyFill="1" applyAlignment="1" applyProtection="1">
      <alignment horizontal="left"/>
    </xf>
    <xf numFmtId="49" fontId="6" fillId="0" borderId="0" xfId="0" applyNumberFormat="1" applyFont="1" applyFill="1" applyAlignment="1" applyProtection="1">
      <alignment horizontal="left"/>
    </xf>
    <xf numFmtId="2" fontId="7" fillId="0" borderId="0" xfId="0" applyNumberFormat="1" applyFont="1" applyFill="1" applyBorder="1" applyAlignment="1" applyProtection="1">
      <alignment horizontal="center"/>
    </xf>
    <xf numFmtId="0" fontId="8" fillId="0" borderId="0" xfId="0" applyFont="1" applyFill="1" applyBorder="1" applyAlignment="1" applyProtection="1">
      <alignment horizontal="left"/>
    </xf>
    <xf numFmtId="2" fontId="8" fillId="0" borderId="0" xfId="0" applyNumberFormat="1" applyFont="1" applyFill="1" applyBorder="1" applyAlignment="1" applyProtection="1">
      <alignment horizontal="left"/>
    </xf>
    <xf numFmtId="4" fontId="6" fillId="0" borderId="0" xfId="0" applyNumberFormat="1" applyFont="1" applyFill="1" applyBorder="1" applyAlignment="1" applyProtection="1">
      <alignment horizontal="left"/>
    </xf>
    <xf numFmtId="4" fontId="6" fillId="0" borderId="0" xfId="0" applyNumberFormat="1" applyFont="1" applyFill="1" applyBorder="1" applyProtection="1"/>
    <xf numFmtId="0" fontId="0" fillId="0" borderId="0" xfId="0" applyAlignment="1" applyProtection="1">
      <alignment horizontal="left" vertical="top"/>
    </xf>
    <xf numFmtId="0" fontId="7" fillId="0" borderId="0" xfId="0" applyFont="1" applyAlignment="1" applyProtection="1">
      <alignment vertical="top"/>
    </xf>
    <xf numFmtId="0" fontId="14" fillId="0" borderId="0" xfId="0" applyNumberFormat="1" applyFont="1" applyBorder="1" applyAlignment="1" applyProtection="1">
      <alignment horizontal="right"/>
    </xf>
    <xf numFmtId="0" fontId="6" fillId="0" borderId="0" xfId="0" applyNumberFormat="1" applyFont="1" applyBorder="1" applyAlignment="1" applyProtection="1">
      <alignment horizontal="left"/>
    </xf>
    <xf numFmtId="195" fontId="6" fillId="103" borderId="0" xfId="0" applyNumberFormat="1" applyFont="1" applyFill="1" applyAlignment="1" applyProtection="1">
      <alignment horizontal="left" vertical="top"/>
    </xf>
    <xf numFmtId="0" fontId="6" fillId="103" borderId="0" xfId="0" applyFont="1" applyFill="1" applyAlignment="1" applyProtection="1">
      <alignment vertical="top" wrapText="1"/>
    </xf>
    <xf numFmtId="1" fontId="6" fillId="103" borderId="0" xfId="0" applyNumberFormat="1" applyFont="1" applyFill="1" applyAlignment="1" applyProtection="1">
      <alignment horizontal="right"/>
    </xf>
    <xf numFmtId="4" fontId="6" fillId="103" borderId="0" xfId="0" applyNumberFormat="1" applyFont="1" applyFill="1" applyAlignment="1" applyProtection="1">
      <alignment horizontal="right"/>
    </xf>
    <xf numFmtId="195" fontId="6" fillId="0" borderId="0" xfId="0" applyNumberFormat="1" applyFont="1" applyAlignment="1" applyProtection="1">
      <alignment horizontal="left" vertical="top"/>
    </xf>
    <xf numFmtId="1" fontId="6" fillId="0" borderId="0" xfId="0" applyNumberFormat="1" applyFont="1" applyAlignment="1" applyProtection="1">
      <alignment horizontal="right"/>
    </xf>
    <xf numFmtId="197" fontId="7" fillId="103" borderId="0" xfId="0" applyNumberFormat="1" applyFont="1" applyFill="1" applyAlignment="1" applyProtection="1">
      <alignment horizontal="left" vertical="top"/>
    </xf>
    <xf numFmtId="0" fontId="6" fillId="103" borderId="43" xfId="0" applyFont="1" applyFill="1" applyBorder="1" applyAlignment="1" applyProtection="1">
      <alignment vertical="top" wrapText="1"/>
    </xf>
    <xf numFmtId="0" fontId="6" fillId="103" borderId="43" xfId="0" applyFont="1" applyFill="1" applyBorder="1" applyAlignment="1" applyProtection="1">
      <alignment horizontal="center"/>
    </xf>
    <xf numFmtId="1" fontId="6" fillId="103" borderId="43" xfId="0" applyNumberFormat="1" applyFont="1" applyFill="1" applyBorder="1" applyAlignment="1" applyProtection="1">
      <alignment horizontal="right"/>
    </xf>
    <xf numFmtId="4" fontId="111" fillId="103" borderId="0" xfId="0" applyNumberFormat="1" applyFont="1" applyFill="1" applyAlignment="1" applyProtection="1">
      <alignment horizontal="right"/>
    </xf>
    <xf numFmtId="197" fontId="7" fillId="0" borderId="0" xfId="0" applyNumberFormat="1" applyFont="1" applyFill="1" applyAlignment="1" applyProtection="1">
      <alignment horizontal="left" vertical="top"/>
    </xf>
    <xf numFmtId="0" fontId="6" fillId="0" borderId="43" xfId="0" applyFont="1" applyFill="1" applyBorder="1" applyAlignment="1" applyProtection="1">
      <alignment vertical="top" wrapText="1"/>
    </xf>
    <xf numFmtId="0" fontId="6" fillId="0" borderId="43" xfId="0" applyFont="1" applyFill="1" applyBorder="1" applyAlignment="1" applyProtection="1">
      <alignment horizontal="center"/>
    </xf>
    <xf numFmtId="1" fontId="6" fillId="0" borderId="43" xfId="0" applyNumberFormat="1" applyFont="1" applyFill="1" applyBorder="1" applyAlignment="1" applyProtection="1">
      <alignment horizontal="right"/>
    </xf>
    <xf numFmtId="4" fontId="6" fillId="0" borderId="0" xfId="0" applyNumberFormat="1" applyFont="1" applyFill="1" applyAlignment="1" applyProtection="1">
      <alignment horizontal="right"/>
    </xf>
    <xf numFmtId="0" fontId="6" fillId="0" borderId="0" xfId="0" applyFont="1" applyFill="1" applyAlignment="1" applyProtection="1">
      <alignment vertical="top" wrapText="1"/>
    </xf>
    <xf numFmtId="1" fontId="6" fillId="0" borderId="0" xfId="0" applyNumberFormat="1" applyFont="1" applyFill="1" applyAlignment="1" applyProtection="1">
      <alignment horizontal="right"/>
    </xf>
    <xf numFmtId="195" fontId="6" fillId="0" borderId="0" xfId="0" applyNumberFormat="1" applyFont="1" applyFill="1" applyAlignment="1" applyProtection="1">
      <alignment horizontal="left" vertical="top"/>
    </xf>
    <xf numFmtId="195" fontId="6" fillId="103" borderId="0" xfId="0" applyNumberFormat="1" applyFont="1" applyFill="1" applyBorder="1" applyAlignment="1" applyProtection="1">
      <alignment horizontal="left" vertical="top"/>
    </xf>
    <xf numFmtId="0" fontId="6" fillId="103" borderId="0" xfId="0" applyFont="1" applyFill="1" applyBorder="1" applyAlignment="1" applyProtection="1">
      <alignment vertical="top" wrapText="1"/>
    </xf>
    <xf numFmtId="1" fontId="6" fillId="103" borderId="0" xfId="0" applyNumberFormat="1" applyFont="1" applyFill="1" applyBorder="1" applyAlignment="1" applyProtection="1">
      <alignment horizontal="right"/>
    </xf>
    <xf numFmtId="4" fontId="6" fillId="103" borderId="0" xfId="0" applyNumberFormat="1" applyFont="1" applyFill="1" applyBorder="1" applyAlignment="1" applyProtection="1">
      <alignment horizontal="right"/>
    </xf>
    <xf numFmtId="195" fontId="6" fillId="0" borderId="0" xfId="0" applyNumberFormat="1" applyFont="1" applyFill="1" applyBorder="1" applyAlignment="1" applyProtection="1">
      <alignment horizontal="left" vertical="top"/>
    </xf>
    <xf numFmtId="0" fontId="6" fillId="0" borderId="0" xfId="0" applyFont="1" applyFill="1" applyBorder="1" applyAlignment="1" applyProtection="1">
      <alignment vertical="top" wrapText="1"/>
    </xf>
    <xf numFmtId="0" fontId="6" fillId="0" borderId="0" xfId="0" applyFont="1" applyFill="1" applyBorder="1" applyAlignment="1" applyProtection="1">
      <alignment horizontal="center"/>
    </xf>
    <xf numFmtId="1" fontId="6" fillId="0" borderId="0" xfId="0" applyNumberFormat="1" applyFont="1" applyFill="1" applyBorder="1" applyAlignment="1" applyProtection="1">
      <alignment horizontal="right"/>
    </xf>
    <xf numFmtId="4" fontId="6" fillId="0" borderId="0" xfId="0" applyNumberFormat="1" applyFont="1" applyFill="1" applyBorder="1" applyAlignment="1" applyProtection="1">
      <alignment horizontal="right"/>
    </xf>
    <xf numFmtId="197" fontId="7" fillId="0" borderId="0" xfId="0" applyNumberFormat="1" applyFont="1" applyAlignment="1" applyProtection="1">
      <alignment horizontal="left" vertical="top"/>
    </xf>
    <xf numFmtId="198" fontId="6" fillId="0" borderId="0" xfId="0" applyNumberFormat="1" applyFont="1" applyAlignment="1" applyProtection="1">
      <alignment horizontal="right"/>
    </xf>
    <xf numFmtId="1" fontId="6" fillId="0" borderId="0" xfId="0" applyNumberFormat="1" applyFont="1" applyAlignment="1" applyProtection="1">
      <alignment horizontal="center"/>
    </xf>
    <xf numFmtId="49" fontId="6" fillId="103" borderId="0" xfId="3258" applyNumberFormat="1" applyFont="1" applyFill="1" applyAlignment="1" applyProtection="1">
      <alignment horizontal="left" vertical="top" wrapText="1"/>
    </xf>
    <xf numFmtId="0" fontId="6" fillId="103" borderId="0" xfId="3258" applyFont="1" applyFill="1" applyAlignment="1" applyProtection="1">
      <alignment horizontal="center" wrapText="1"/>
    </xf>
    <xf numFmtId="0" fontId="6" fillId="103" borderId="0" xfId="3258" applyFont="1" applyFill="1" applyAlignment="1" applyProtection="1">
      <alignment horizontal="right" wrapText="1"/>
    </xf>
    <xf numFmtId="196" fontId="6" fillId="103" borderId="0" xfId="0" applyNumberFormat="1" applyFont="1" applyFill="1" applyAlignment="1" applyProtection="1">
      <alignment wrapText="1"/>
    </xf>
    <xf numFmtId="49" fontId="112" fillId="0" borderId="0" xfId="3258" applyNumberFormat="1" applyFont="1" applyAlignment="1" applyProtection="1">
      <alignment horizontal="left" vertical="top" wrapText="1"/>
    </xf>
    <xf numFmtId="0" fontId="6" fillId="0" borderId="0" xfId="3258" applyFont="1" applyAlignment="1" applyProtection="1">
      <alignment horizontal="center" wrapText="1"/>
    </xf>
    <xf numFmtId="0" fontId="6" fillId="0" borderId="0" xfId="3258" applyFont="1" applyAlignment="1" applyProtection="1">
      <alignment horizontal="right" wrapText="1"/>
    </xf>
    <xf numFmtId="196" fontId="6" fillId="0" borderId="0" xfId="0" applyNumberFormat="1" applyFont="1" applyAlignment="1" applyProtection="1">
      <alignment wrapText="1"/>
    </xf>
    <xf numFmtId="49" fontId="6" fillId="0" borderId="0" xfId="3258" applyNumberFormat="1" applyFont="1" applyAlignment="1" applyProtection="1">
      <alignment horizontal="left" vertical="top" wrapText="1"/>
    </xf>
    <xf numFmtId="49" fontId="6" fillId="0" borderId="0" xfId="3258" applyNumberFormat="1" applyFont="1" applyAlignment="1" applyProtection="1">
      <alignment horizontal="justify" vertical="top" wrapText="1"/>
    </xf>
    <xf numFmtId="197" fontId="7" fillId="103" borderId="0" xfId="0" applyNumberFormat="1" applyFont="1" applyFill="1" applyBorder="1" applyAlignment="1" applyProtection="1">
      <alignment horizontal="left" vertical="top"/>
    </xf>
    <xf numFmtId="0" fontId="6" fillId="103" borderId="0" xfId="0" applyFont="1" applyFill="1" applyBorder="1" applyAlignment="1" applyProtection="1">
      <alignment horizontal="left" vertical="top" wrapText="1"/>
    </xf>
    <xf numFmtId="4" fontId="6" fillId="103" borderId="0" xfId="0" applyNumberFormat="1" applyFont="1" applyFill="1" applyBorder="1" applyAlignment="1" applyProtection="1">
      <alignment vertical="top" wrapText="1"/>
    </xf>
    <xf numFmtId="0" fontId="6" fillId="0" borderId="0" xfId="0" applyFont="1" applyFill="1" applyAlignment="1" applyProtection="1">
      <alignment horizontal="center" vertical="top" wrapText="1"/>
    </xf>
    <xf numFmtId="0" fontId="6" fillId="103" borderId="0" xfId="0" applyFont="1" applyFill="1" applyAlignment="1" applyProtection="1">
      <alignment horizontal="right"/>
    </xf>
    <xf numFmtId="4" fontId="6" fillId="103" borderId="0" xfId="0" applyNumberFormat="1" applyFont="1" applyFill="1" applyAlignment="1" applyProtection="1">
      <alignment horizontal="right"/>
      <protection locked="0"/>
    </xf>
    <xf numFmtId="4" fontId="6" fillId="0" borderId="0" xfId="0" applyNumberFormat="1" applyFont="1" applyAlignment="1" applyProtection="1">
      <alignment horizontal="right"/>
      <protection locked="0"/>
    </xf>
    <xf numFmtId="4" fontId="111" fillId="103" borderId="0" xfId="0" applyNumberFormat="1" applyFont="1" applyFill="1" applyAlignment="1" applyProtection="1">
      <alignment horizontal="right"/>
      <protection locked="0"/>
    </xf>
    <xf numFmtId="4" fontId="6" fillId="0" borderId="0" xfId="0" applyNumberFormat="1" applyFont="1" applyFill="1" applyAlignment="1" applyProtection="1">
      <alignment horizontal="right"/>
      <protection locked="0"/>
    </xf>
    <xf numFmtId="4" fontId="6" fillId="103" borderId="0" xfId="0" applyNumberFormat="1" applyFont="1" applyFill="1" applyBorder="1" applyAlignment="1" applyProtection="1">
      <alignment horizontal="right"/>
      <protection locked="0"/>
    </xf>
    <xf numFmtId="4" fontId="6" fillId="0" borderId="0" xfId="0" applyNumberFormat="1" applyFont="1" applyFill="1" applyBorder="1" applyAlignment="1" applyProtection="1">
      <alignment horizontal="right"/>
      <protection locked="0"/>
    </xf>
    <xf numFmtId="0" fontId="97" fillId="2" borderId="0" xfId="0" applyFont="1" applyFill="1" applyBorder="1"/>
    <xf numFmtId="196" fontId="6" fillId="103" borderId="0" xfId="0" applyNumberFormat="1" applyFont="1" applyFill="1" applyAlignment="1" applyProtection="1">
      <alignment wrapText="1"/>
      <protection locked="0"/>
    </xf>
    <xf numFmtId="196" fontId="6" fillId="0" borderId="0" xfId="0" applyNumberFormat="1" applyFont="1" applyAlignment="1" applyProtection="1">
      <alignment wrapText="1"/>
      <protection locked="0"/>
    </xf>
    <xf numFmtId="4" fontId="6" fillId="103" borderId="0" xfId="0" applyNumberFormat="1" applyFont="1" applyFill="1" applyBorder="1" applyAlignment="1" applyProtection="1">
      <alignment vertical="top" wrapText="1"/>
      <protection locked="0"/>
    </xf>
    <xf numFmtId="4" fontId="111" fillId="0" borderId="0" xfId="0" applyNumberFormat="1" applyFont="1" applyFill="1" applyAlignment="1" applyProtection="1">
      <alignment horizontal="right"/>
      <protection locked="0"/>
    </xf>
    <xf numFmtId="4" fontId="6" fillId="0" borderId="0" xfId="0" applyNumberFormat="1" applyFont="1" applyFill="1" applyAlignment="1" applyProtection="1">
      <alignment vertical="top" wrapText="1"/>
      <protection locked="0"/>
    </xf>
    <xf numFmtId="0" fontId="108" fillId="103" borderId="0" xfId="0" applyFont="1" applyFill="1" applyBorder="1" applyProtection="1"/>
    <xf numFmtId="195" fontId="108" fillId="103" borderId="0" xfId="152" applyNumberFormat="1" applyFont="1" applyFill="1" applyAlignment="1" applyProtection="1">
      <alignment vertical="top"/>
    </xf>
    <xf numFmtId="49" fontId="6" fillId="0" borderId="0" xfId="0" applyNumberFormat="1" applyFont="1" applyBorder="1" applyAlignment="1" applyProtection="1">
      <alignment horizontal="left"/>
    </xf>
    <xf numFmtId="0" fontId="7" fillId="2" borderId="0" xfId="0" applyNumberFormat="1" applyFont="1" applyFill="1" applyAlignment="1" applyProtection="1">
      <alignment horizontal="center" vertical="top" wrapText="1"/>
    </xf>
    <xf numFmtId="2" fontId="7" fillId="2" borderId="0" xfId="0" applyNumberFormat="1" applyFont="1" applyFill="1" applyBorder="1" applyAlignment="1" applyProtection="1">
      <alignment horizontal="left" vertical="top"/>
    </xf>
    <xf numFmtId="0" fontId="8" fillId="2" borderId="0" xfId="0" applyNumberFormat="1" applyFont="1" applyFill="1" applyAlignment="1" applyProtection="1">
      <alignment horizontal="center" wrapText="1"/>
    </xf>
    <xf numFmtId="0" fontId="8" fillId="2" borderId="0" xfId="0" applyNumberFormat="1" applyFont="1" applyFill="1" applyAlignment="1" applyProtection="1">
      <alignment horizontal="right" wrapText="1"/>
    </xf>
    <xf numFmtId="0" fontId="6" fillId="2" borderId="0" xfId="0" applyNumberFormat="1" applyFont="1" applyFill="1" applyAlignment="1" applyProtection="1">
      <alignment wrapText="1"/>
    </xf>
    <xf numFmtId="0" fontId="10" fillId="0" borderId="0" xfId="0" applyFont="1" applyAlignment="1" applyProtection="1">
      <alignment horizontal="center" vertical="top"/>
    </xf>
    <xf numFmtId="0" fontId="10" fillId="0" borderId="0" xfId="0" applyFont="1" applyAlignment="1" applyProtection="1">
      <alignment horizontal="center"/>
    </xf>
    <xf numFmtId="2" fontId="10" fillId="0" borderId="0" xfId="0" applyNumberFormat="1" applyFont="1" applyAlignment="1" applyProtection="1">
      <alignment horizontal="center"/>
    </xf>
    <xf numFmtId="4" fontId="10" fillId="0" borderId="0" xfId="0" applyNumberFormat="1" applyFont="1" applyAlignment="1" applyProtection="1">
      <alignment horizontal="center"/>
    </xf>
    <xf numFmtId="195" fontId="6" fillId="103" borderId="0" xfId="0" applyNumberFormat="1" applyFont="1" applyFill="1" applyAlignment="1" applyProtection="1">
      <alignment horizontal="center" vertical="top"/>
    </xf>
    <xf numFmtId="4" fontId="6" fillId="103" borderId="0" xfId="0" applyNumberFormat="1" applyFont="1" applyFill="1" applyBorder="1" applyAlignment="1" applyProtection="1">
      <alignment horizontal="right" wrapText="1"/>
    </xf>
    <xf numFmtId="195" fontId="6" fillId="0" borderId="0" xfId="0" applyNumberFormat="1" applyFont="1" applyFill="1" applyAlignment="1" applyProtection="1">
      <alignment horizontal="center" vertical="top"/>
    </xf>
    <xf numFmtId="4" fontId="6" fillId="0" borderId="0" xfId="0" applyNumberFormat="1" applyFont="1" applyFill="1" applyBorder="1" applyAlignment="1" applyProtection="1">
      <alignment horizontal="right" wrapText="1"/>
    </xf>
    <xf numFmtId="0" fontId="6" fillId="103" borderId="0" xfId="0" applyFont="1" applyFill="1" applyAlignment="1" applyProtection="1">
      <alignment horizontal="center" wrapText="1"/>
    </xf>
    <xf numFmtId="0" fontId="108" fillId="103" borderId="0" xfId="0" applyFont="1" applyFill="1" applyAlignment="1" applyProtection="1">
      <alignment horizontal="center"/>
    </xf>
    <xf numFmtId="0" fontId="108" fillId="103" borderId="0" xfId="0" applyFont="1" applyFill="1" applyAlignment="1" applyProtection="1">
      <alignment horizontal="center" wrapText="1"/>
    </xf>
    <xf numFmtId="0" fontId="108" fillId="103" borderId="0" xfId="0" applyFont="1" applyFill="1" applyAlignment="1" applyProtection="1">
      <alignment vertical="top" wrapText="1"/>
    </xf>
    <xf numFmtId="0" fontId="108" fillId="0" borderId="0" xfId="0" applyFont="1" applyFill="1" applyAlignment="1" applyProtection="1">
      <alignment vertical="top" wrapText="1"/>
    </xf>
    <xf numFmtId="0" fontId="108" fillId="0" borderId="0" xfId="0" applyFont="1" applyFill="1" applyAlignment="1" applyProtection="1">
      <alignment horizontal="center"/>
    </xf>
    <xf numFmtId="196" fontId="6" fillId="0" borderId="0" xfId="0" applyNumberFormat="1" applyFont="1" applyFill="1" applyBorder="1" applyAlignment="1" applyProtection="1"/>
    <xf numFmtId="196" fontId="6" fillId="103" borderId="0" xfId="0" applyNumberFormat="1" applyFont="1" applyFill="1" applyBorder="1" applyAlignment="1" applyProtection="1"/>
    <xf numFmtId="0" fontId="7" fillId="0" borderId="0" xfId="0" applyNumberFormat="1" applyFont="1" applyAlignment="1" applyProtection="1">
      <alignment horizontal="center" vertical="top" wrapText="1"/>
    </xf>
    <xf numFmtId="0" fontId="6" fillId="0" borderId="0" xfId="0" applyNumberFormat="1" applyFont="1" applyFill="1" applyAlignment="1" applyProtection="1">
      <alignment horizontal="center" wrapText="1"/>
    </xf>
    <xf numFmtId="0" fontId="7" fillId="0" borderId="39" xfId="0" applyNumberFormat="1" applyFont="1" applyFill="1" applyBorder="1" applyAlignment="1" applyProtection="1">
      <alignment horizontal="center" vertical="top" wrapText="1"/>
    </xf>
    <xf numFmtId="2" fontId="7" fillId="0" borderId="15" xfId="0" applyNumberFormat="1" applyFont="1" applyFill="1" applyBorder="1" applyAlignment="1" applyProtection="1">
      <alignment horizontal="left" vertical="top"/>
    </xf>
    <xf numFmtId="0" fontId="9" fillId="0" borderId="15" xfId="0" applyNumberFormat="1" applyFont="1" applyFill="1" applyBorder="1" applyAlignment="1" applyProtection="1">
      <alignment horizontal="center" wrapText="1"/>
    </xf>
    <xf numFmtId="0" fontId="9" fillId="0" borderId="15" xfId="0" applyNumberFormat="1" applyFont="1" applyFill="1" applyBorder="1" applyAlignment="1" applyProtection="1">
      <alignment horizontal="right" wrapText="1"/>
    </xf>
    <xf numFmtId="0" fontId="7" fillId="0" borderId="15" xfId="0" applyNumberFormat="1" applyFont="1" applyFill="1" applyBorder="1" applyAlignment="1" applyProtection="1">
      <alignment wrapText="1"/>
    </xf>
    <xf numFmtId="4" fontId="7" fillId="0" borderId="40" xfId="0" applyNumberFormat="1" applyFont="1" applyFill="1" applyBorder="1" applyAlignment="1" applyProtection="1">
      <alignment wrapText="1"/>
    </xf>
    <xf numFmtId="4" fontId="108" fillId="103" borderId="0" xfId="0" applyNumberFormat="1" applyFont="1" applyFill="1" applyBorder="1" applyAlignment="1" applyProtection="1">
      <alignment horizontal="right" wrapText="1"/>
    </xf>
    <xf numFmtId="0" fontId="6" fillId="103" borderId="0" xfId="0" applyFont="1" applyFill="1" applyAlignment="1" applyProtection="1">
      <alignment wrapText="1"/>
    </xf>
    <xf numFmtId="0" fontId="6" fillId="0" borderId="0" xfId="0" applyFont="1" applyFill="1" applyAlignment="1" applyProtection="1">
      <alignment wrapText="1"/>
    </xf>
    <xf numFmtId="0" fontId="6" fillId="103" borderId="0" xfId="0" applyFont="1" applyFill="1" applyAlignment="1" applyProtection="1">
      <alignment vertical="top"/>
    </xf>
    <xf numFmtId="0" fontId="6" fillId="103" borderId="0" xfId="0" applyFont="1" applyFill="1" applyAlignment="1" applyProtection="1">
      <alignment horizontal="left" vertical="center" indent="2"/>
    </xf>
    <xf numFmtId="0" fontId="6" fillId="0" borderId="0" xfId="0" applyFont="1" applyFill="1" applyAlignment="1" applyProtection="1">
      <alignment horizontal="center" wrapText="1"/>
    </xf>
    <xf numFmtId="0" fontId="6" fillId="103" borderId="0" xfId="0" applyFont="1" applyFill="1" applyAlignment="1" applyProtection="1">
      <alignment horizontal="left" indent="2"/>
    </xf>
    <xf numFmtId="4" fontId="6" fillId="103" borderId="0" xfId="0" applyNumberFormat="1" applyFont="1" applyFill="1" applyProtection="1">
      <protection locked="0"/>
    </xf>
    <xf numFmtId="4" fontId="6" fillId="103" borderId="0" xfId="0" applyNumberFormat="1" applyFont="1" applyFill="1" applyBorder="1" applyAlignment="1" applyProtection="1">
      <alignment horizontal="center" wrapText="1"/>
      <protection locked="0"/>
    </xf>
    <xf numFmtId="4" fontId="6" fillId="0" borderId="0" xfId="0" applyNumberFormat="1" applyFont="1" applyFill="1" applyBorder="1" applyAlignment="1" applyProtection="1">
      <alignment horizontal="center" wrapText="1"/>
      <protection locked="0"/>
    </xf>
    <xf numFmtId="4" fontId="6" fillId="103" borderId="0" xfId="0" applyNumberFormat="1" applyFont="1" applyFill="1" applyBorder="1" applyProtection="1">
      <protection locked="0"/>
    </xf>
    <xf numFmtId="196" fontId="6" fillId="0" borderId="0" xfId="0" applyNumberFormat="1" applyFont="1" applyFill="1" applyBorder="1" applyAlignment="1" applyProtection="1">
      <protection locked="0"/>
    </xf>
    <xf numFmtId="196" fontId="6" fillId="103" borderId="0" xfId="0" applyNumberFormat="1" applyFont="1" applyFill="1" applyBorder="1" applyAlignment="1" applyProtection="1">
      <protection locked="0"/>
    </xf>
    <xf numFmtId="0" fontId="103" fillId="103" borderId="0" xfId="0" applyFont="1" applyFill="1" applyAlignment="1">
      <alignment horizontal="left" vertical="top"/>
    </xf>
    <xf numFmtId="0" fontId="104" fillId="0" borderId="0" xfId="0" applyFont="1" applyAlignment="1" applyProtection="1">
      <alignment horizontal="left"/>
    </xf>
    <xf numFmtId="0" fontId="104" fillId="0" borderId="0" xfId="0" applyFont="1" applyBorder="1" applyAlignment="1" applyProtection="1">
      <alignment horizontal="left"/>
    </xf>
    <xf numFmtId="0" fontId="3" fillId="0" borderId="0" xfId="0" applyFont="1" applyAlignment="1" applyProtection="1">
      <alignment vertical="center"/>
    </xf>
    <xf numFmtId="0" fontId="7" fillId="0" borderId="0" xfId="0" applyFont="1" applyAlignment="1" applyProtection="1">
      <alignment horizontal="justify" vertical="justify" wrapText="1"/>
    </xf>
    <xf numFmtId="0" fontId="6" fillId="0" borderId="0" xfId="0" applyFont="1" applyAlignment="1" applyProtection="1">
      <alignment horizontal="justify" vertical="justify" wrapText="1"/>
    </xf>
    <xf numFmtId="0" fontId="7" fillId="2" borderId="0" xfId="0" applyFont="1" applyFill="1" applyAlignment="1" applyProtection="1">
      <alignment horizontal="justify" vertical="justify" wrapText="1"/>
    </xf>
    <xf numFmtId="0" fontId="6" fillId="2" borderId="0" xfId="0" applyFont="1" applyFill="1" applyAlignment="1" applyProtection="1">
      <alignment horizontal="center"/>
    </xf>
    <xf numFmtId="0" fontId="6" fillId="103" borderId="0" xfId="0" applyFont="1" applyFill="1" applyAlignment="1" applyProtection="1">
      <alignment horizontal="justify" vertical="justify" wrapText="1"/>
    </xf>
    <xf numFmtId="0" fontId="7" fillId="0" borderId="39" xfId="0" applyFont="1" applyBorder="1" applyAlignment="1" applyProtection="1">
      <alignment horizontal="left" vertical="top"/>
    </xf>
    <xf numFmtId="0" fontId="7" fillId="0" borderId="15" xfId="0" applyFont="1" applyBorder="1" applyAlignment="1" applyProtection="1">
      <alignment horizontal="justify" vertical="center"/>
    </xf>
    <xf numFmtId="0" fontId="6" fillId="0" borderId="15" xfId="0" applyFont="1" applyBorder="1" applyAlignment="1" applyProtection="1">
      <alignment horizontal="center"/>
    </xf>
    <xf numFmtId="4" fontId="6" fillId="0" borderId="15" xfId="0" applyNumberFormat="1" applyFont="1" applyBorder="1" applyAlignment="1" applyProtection="1">
      <alignment horizontal="right"/>
    </xf>
    <xf numFmtId="4" fontId="6" fillId="0" borderId="41" xfId="0" applyNumberFormat="1" applyFont="1" applyBorder="1" applyAlignment="1" applyProtection="1">
      <alignment horizontal="right"/>
    </xf>
    <xf numFmtId="4" fontId="7" fillId="0" borderId="42" xfId="0" applyNumberFormat="1" applyFont="1" applyBorder="1" applyAlignment="1" applyProtection="1">
      <alignment horizontal="right" vertical="center"/>
    </xf>
    <xf numFmtId="0" fontId="6" fillId="103" borderId="0" xfId="156" applyFont="1" applyFill="1" applyAlignment="1" applyProtection="1">
      <alignment horizontal="justify" vertical="top" wrapText="1"/>
    </xf>
    <xf numFmtId="0" fontId="7" fillId="0" borderId="0" xfId="0" applyFont="1" applyBorder="1" applyAlignment="1" applyProtection="1">
      <alignment horizontal="justify" vertical="center"/>
    </xf>
    <xf numFmtId="0" fontId="6" fillId="0" borderId="0" xfId="0" applyFont="1" applyBorder="1" applyAlignment="1" applyProtection="1">
      <alignment horizontal="center"/>
    </xf>
    <xf numFmtId="4" fontId="6" fillId="0" borderId="0" xfId="0" applyNumberFormat="1" applyFont="1" applyBorder="1" applyAlignment="1" applyProtection="1">
      <alignment horizontal="right"/>
    </xf>
    <xf numFmtId="4" fontId="106" fillId="0" borderId="0" xfId="0" applyNumberFormat="1" applyFont="1" applyBorder="1" applyAlignment="1" applyProtection="1">
      <alignment horizontal="right" vertical="center"/>
    </xf>
    <xf numFmtId="0" fontId="6" fillId="0" borderId="0" xfId="0" applyFont="1" applyAlignment="1" applyProtection="1">
      <alignment horizontal="center" vertical="top" wrapText="1"/>
    </xf>
    <xf numFmtId="0" fontId="6" fillId="103" borderId="0" xfId="0" applyFont="1" applyFill="1" applyAlignment="1" applyProtection="1">
      <alignment horizontal="center" vertical="top" wrapText="1"/>
    </xf>
    <xf numFmtId="0" fontId="8" fillId="0" borderId="0" xfId="0" applyFont="1" applyAlignment="1" applyProtection="1">
      <alignment horizontal="justify" vertical="justify" wrapText="1"/>
    </xf>
    <xf numFmtId="0" fontId="8" fillId="0" borderId="0" xfId="0" applyFont="1" applyFill="1" applyBorder="1" applyAlignment="1" applyProtection="1">
      <alignment horizontal="center"/>
    </xf>
    <xf numFmtId="4" fontId="8" fillId="0" borderId="0" xfId="0" applyNumberFormat="1" applyFont="1" applyAlignment="1" applyProtection="1">
      <alignment horizontal="right"/>
    </xf>
    <xf numFmtId="4" fontId="7" fillId="103" borderId="0" xfId="0" applyNumberFormat="1" applyFont="1" applyFill="1" applyAlignment="1" applyProtection="1">
      <alignment horizontal="center" vertical="top"/>
    </xf>
    <xf numFmtId="0" fontId="6" fillId="0" borderId="39" xfId="0" applyFont="1" applyBorder="1" applyAlignment="1" applyProtection="1">
      <alignment horizontal="center" vertical="top"/>
    </xf>
    <xf numFmtId="0" fontId="9" fillId="0" borderId="0" xfId="0" applyFont="1" applyAlignment="1" applyProtection="1">
      <alignment vertical="top" wrapText="1"/>
    </xf>
    <xf numFmtId="0" fontId="8" fillId="0" borderId="0" xfId="0" applyFont="1" applyAlignment="1" applyProtection="1">
      <alignment vertical="top"/>
    </xf>
    <xf numFmtId="0" fontId="6" fillId="0" borderId="0" xfId="0" applyFont="1" applyAlignment="1" applyProtection="1">
      <alignment horizontal="justify" vertical="top"/>
    </xf>
    <xf numFmtId="0" fontId="6" fillId="0" borderId="0" xfId="1" applyFont="1" applyAlignment="1" applyProtection="1">
      <alignment horizontal="center"/>
    </xf>
    <xf numFmtId="193" fontId="6" fillId="0" borderId="0" xfId="1" applyNumberFormat="1" applyFont="1" applyProtection="1"/>
    <xf numFmtId="0" fontId="6" fillId="103" borderId="0" xfId="156" applyFont="1" applyFill="1" applyAlignment="1" applyProtection="1">
      <alignment horizontal="justify" vertical="top"/>
    </xf>
    <xf numFmtId="0" fontId="6" fillId="103" borderId="0" xfId="0" applyFont="1" applyFill="1" applyAlignment="1" applyProtection="1">
      <alignment horizontal="justify" vertical="top"/>
    </xf>
    <xf numFmtId="0" fontId="6" fillId="103" borderId="0" xfId="1" applyFont="1" applyFill="1" applyAlignment="1" applyProtection="1">
      <alignment horizontal="center"/>
    </xf>
    <xf numFmtId="193" fontId="6" fillId="103" borderId="0" xfId="1" applyNumberFormat="1" applyFont="1" applyFill="1" applyProtection="1"/>
    <xf numFmtId="0" fontId="8" fillId="103" borderId="0" xfId="0" applyFont="1" applyFill="1" applyAlignment="1" applyProtection="1">
      <alignment horizontal="justify" vertical="top" wrapText="1"/>
    </xf>
    <xf numFmtId="0" fontId="8" fillId="0" borderId="0" xfId="0" applyFont="1" applyAlignment="1" applyProtection="1">
      <alignment horizontal="justify" vertical="top" wrapText="1"/>
    </xf>
    <xf numFmtId="0" fontId="6" fillId="103" borderId="0" xfId="0" applyFont="1" applyFill="1" applyAlignment="1" applyProtection="1">
      <alignment vertical="top"/>
      <protection locked="0"/>
    </xf>
    <xf numFmtId="2" fontId="13" fillId="0" borderId="0" xfId="0" applyNumberFormat="1" applyFont="1" applyAlignment="1">
      <alignment horizontal="left"/>
    </xf>
    <xf numFmtId="0" fontId="51" fillId="0" borderId="0" xfId="0" applyFont="1" applyAlignment="1">
      <alignment horizontal="left"/>
    </xf>
    <xf numFmtId="0" fontId="12" fillId="0" borderId="0" xfId="0" applyFont="1" applyAlignment="1">
      <alignment horizontal="left"/>
    </xf>
    <xf numFmtId="0" fontId="6" fillId="0" borderId="0" xfId="0" applyNumberFormat="1" applyFont="1" applyAlignment="1" applyProtection="1">
      <alignment horizontal="left" vertical="top" wrapText="1"/>
    </xf>
    <xf numFmtId="194" fontId="6" fillId="0" borderId="0" xfId="0" applyNumberFormat="1" applyFont="1" applyAlignment="1" applyProtection="1">
      <alignment horizontal="left" vertical="top" wrapText="1"/>
    </xf>
    <xf numFmtId="0" fontId="6" fillId="0" borderId="0" xfId="0" applyNumberFormat="1" applyFont="1" applyAlignment="1" applyProtection="1">
      <alignment horizontal="justify" vertical="top" wrapText="1"/>
    </xf>
    <xf numFmtId="0" fontId="0" fillId="0" borderId="0" xfId="0" applyAlignment="1" applyProtection="1"/>
    <xf numFmtId="0" fontId="6" fillId="0" borderId="0" xfId="0" applyFont="1" applyAlignment="1" applyProtection="1">
      <alignment horizontal="justify" vertical="top" wrapText="1"/>
    </xf>
    <xf numFmtId="2" fontId="13" fillId="0" borderId="0" xfId="0" applyNumberFormat="1" applyFont="1" applyAlignment="1" applyProtection="1">
      <alignment horizontal="left"/>
    </xf>
    <xf numFmtId="0" fontId="51" fillId="0" borderId="0" xfId="0" applyFont="1" applyAlignment="1" applyProtection="1">
      <alignment horizontal="left"/>
    </xf>
    <xf numFmtId="0" fontId="12" fillId="0" borderId="0" xfId="0" applyFont="1" applyAlignment="1" applyProtection="1">
      <alignment horizontal="left"/>
    </xf>
    <xf numFmtId="0" fontId="6" fillId="0" borderId="0" xfId="0" applyFont="1" applyAlignment="1" applyProtection="1">
      <alignment horizontal="left" vertical="top" wrapText="1"/>
    </xf>
    <xf numFmtId="0" fontId="0" fillId="0" borderId="0" xfId="0" applyAlignment="1" applyProtection="1">
      <alignment vertical="top" wrapText="1"/>
    </xf>
    <xf numFmtId="0" fontId="8" fillId="0" borderId="0" xfId="0" applyFont="1" applyAlignment="1" applyProtection="1">
      <alignment horizontal="center"/>
    </xf>
    <xf numFmtId="2" fontId="8" fillId="0" borderId="0" xfId="0" applyNumberFormat="1" applyFont="1" applyAlignment="1" applyProtection="1">
      <alignment horizontal="right"/>
    </xf>
    <xf numFmtId="4" fontId="6" fillId="0" borderId="0" xfId="0" applyNumberFormat="1" applyFont="1" applyAlignment="1" applyProtection="1"/>
    <xf numFmtId="0" fontId="6" fillId="0" borderId="0" xfId="0" applyFont="1" applyAlignment="1" applyProtection="1"/>
    <xf numFmtId="2" fontId="15" fillId="0" borderId="0" xfId="0" applyNumberFormat="1" applyFont="1" applyAlignment="1" applyProtection="1">
      <alignment horizontal="left" vertical="top" wrapText="1"/>
    </xf>
    <xf numFmtId="49" fontId="6" fillId="0" borderId="0" xfId="0" applyNumberFormat="1" applyFont="1" applyAlignment="1" applyProtection="1">
      <alignment horizontal="justify" vertical="justify" wrapText="1"/>
    </xf>
    <xf numFmtId="49" fontId="0" fillId="0" borderId="0" xfId="0" applyNumberFormat="1" applyAlignment="1" applyProtection="1">
      <alignment wrapText="1"/>
    </xf>
    <xf numFmtId="0" fontId="0" fillId="0" borderId="0" xfId="0" applyNumberFormat="1" applyAlignment="1" applyProtection="1">
      <alignment wrapText="1"/>
    </xf>
    <xf numFmtId="0" fontId="0" fillId="0" borderId="0" xfId="0" applyAlignment="1" applyProtection="1">
      <alignment wrapText="1"/>
    </xf>
    <xf numFmtId="49" fontId="6" fillId="0" borderId="0" xfId="0" applyNumberFormat="1" applyFont="1" applyAlignment="1" applyProtection="1">
      <alignment horizontal="justify" vertical="top" wrapText="1"/>
    </xf>
    <xf numFmtId="49" fontId="6" fillId="0" borderId="0" xfId="0" applyNumberFormat="1" applyFont="1" applyAlignment="1" applyProtection="1">
      <alignment horizontal="left" vertical="top" wrapText="1"/>
    </xf>
    <xf numFmtId="0" fontId="6" fillId="0" borderId="0" xfId="0" applyNumberFormat="1" applyFont="1" applyFill="1" applyAlignment="1" applyProtection="1">
      <alignment horizontal="left" vertical="top" wrapText="1"/>
    </xf>
    <xf numFmtId="49" fontId="6" fillId="0" borderId="0" xfId="0" applyNumberFormat="1" applyFont="1" applyFill="1" applyAlignment="1" applyProtection="1">
      <alignment horizontal="left" vertical="top" wrapText="1"/>
    </xf>
    <xf numFmtId="0" fontId="7" fillId="0" borderId="0" xfId="0" applyNumberFormat="1" applyFont="1" applyFill="1" applyAlignment="1" applyProtection="1">
      <alignment horizontal="justify" vertical="top" wrapText="1"/>
    </xf>
    <xf numFmtId="49" fontId="0" fillId="0" borderId="0" xfId="0" applyNumberFormat="1" applyAlignment="1" applyProtection="1">
      <alignment horizontal="left"/>
    </xf>
    <xf numFmtId="0" fontId="6" fillId="0" borderId="0" xfId="0" applyFont="1" applyFill="1" applyAlignment="1" applyProtection="1">
      <alignment horizontal="left" vertical="top" wrapText="1"/>
    </xf>
    <xf numFmtId="49" fontId="6" fillId="0" borderId="0" xfId="0" applyNumberFormat="1" applyFont="1" applyFill="1" applyBorder="1" applyAlignment="1" applyProtection="1">
      <alignment horizontal="left" vertical="top" wrapText="1"/>
    </xf>
    <xf numFmtId="0" fontId="6" fillId="0" borderId="0" xfId="0" applyNumberFormat="1" applyFont="1" applyFill="1" applyAlignment="1" applyProtection="1">
      <alignment horizontal="justify" vertical="top" wrapText="1"/>
    </xf>
    <xf numFmtId="49" fontId="6" fillId="0" borderId="0" xfId="0" applyNumberFormat="1" applyFont="1" applyFill="1" applyBorder="1" applyAlignment="1" applyProtection="1">
      <alignment horizontal="left" vertical="top"/>
    </xf>
    <xf numFmtId="0" fontId="7" fillId="3" borderId="0" xfId="0" applyFont="1" applyFill="1" applyAlignment="1" applyProtection="1">
      <alignment vertical="top" wrapText="1"/>
    </xf>
    <xf numFmtId="0" fontId="6" fillId="3" borderId="0" xfId="0" applyFont="1" applyFill="1" applyAlignment="1" applyProtection="1">
      <alignment vertical="top"/>
    </xf>
  </cellXfs>
  <cellStyles count="4272">
    <cellStyle name="20% - Accent1 10" xfId="3804" xr:uid="{00000000-0005-0000-0000-000000000000}"/>
    <cellStyle name="20% - Accent1 11" xfId="3805" xr:uid="{00000000-0005-0000-0000-000001000000}"/>
    <cellStyle name="20% - Accent1 2" xfId="309" xr:uid="{00000000-0005-0000-0000-000002000000}"/>
    <cellStyle name="20% - Accent1 2 10" xfId="339" xr:uid="{00000000-0005-0000-0000-000003000000}"/>
    <cellStyle name="20% - Accent1 2 11" xfId="340" xr:uid="{00000000-0005-0000-0000-000004000000}"/>
    <cellStyle name="20% - Accent1 2 12" xfId="341" xr:uid="{00000000-0005-0000-0000-000005000000}"/>
    <cellStyle name="20% - Accent1 2 13" xfId="342" xr:uid="{00000000-0005-0000-0000-000006000000}"/>
    <cellStyle name="20% - Accent1 2 14" xfId="343" xr:uid="{00000000-0005-0000-0000-000007000000}"/>
    <cellStyle name="20% - Accent1 2 15" xfId="344" xr:uid="{00000000-0005-0000-0000-000008000000}"/>
    <cellStyle name="20% - Accent1 2 15 2" xfId="345" xr:uid="{00000000-0005-0000-0000-000009000000}"/>
    <cellStyle name="20% - Accent1 2 15 2 2" xfId="346" xr:uid="{00000000-0005-0000-0000-00000A000000}"/>
    <cellStyle name="20% - Accent1 2 15 2 2 2" xfId="347" xr:uid="{00000000-0005-0000-0000-00000B000000}"/>
    <cellStyle name="20% - Accent1 2 15 2 2 2 2" xfId="348" xr:uid="{00000000-0005-0000-0000-00000C000000}"/>
    <cellStyle name="20% - Accent1 2 15 2 2 2 2 2" xfId="349" xr:uid="{00000000-0005-0000-0000-00000D000000}"/>
    <cellStyle name="20% - Accent1 2 15 2 2 2 2 3" xfId="350" xr:uid="{00000000-0005-0000-0000-00000E000000}"/>
    <cellStyle name="20% - Accent1 2 15 2 2 2 3" xfId="351" xr:uid="{00000000-0005-0000-0000-00000F000000}"/>
    <cellStyle name="20% - Accent1 2 15 2 2 3" xfId="352" xr:uid="{00000000-0005-0000-0000-000010000000}"/>
    <cellStyle name="20% - Accent1 2 15 2 2 4" xfId="353" xr:uid="{00000000-0005-0000-0000-000011000000}"/>
    <cellStyle name="20% - Accent1 2 15 2 3" xfId="354" xr:uid="{00000000-0005-0000-0000-000012000000}"/>
    <cellStyle name="20% - Accent1 2 15 2 4" xfId="355" xr:uid="{00000000-0005-0000-0000-000013000000}"/>
    <cellStyle name="20% - Accent1 2 15 2 5" xfId="356" xr:uid="{00000000-0005-0000-0000-000014000000}"/>
    <cellStyle name="20% - Accent1 2 15 2 5 2" xfId="357" xr:uid="{00000000-0005-0000-0000-000015000000}"/>
    <cellStyle name="20% - Accent1 2 15 2 5 3" xfId="358" xr:uid="{00000000-0005-0000-0000-000016000000}"/>
    <cellStyle name="20% - Accent1 2 15 2 6" xfId="359" xr:uid="{00000000-0005-0000-0000-000017000000}"/>
    <cellStyle name="20% - Accent1 2 15 3" xfId="360" xr:uid="{00000000-0005-0000-0000-000018000000}"/>
    <cellStyle name="20% - Accent1 2 15 4" xfId="361" xr:uid="{00000000-0005-0000-0000-000019000000}"/>
    <cellStyle name="20% - Accent1 2 15 4 2" xfId="362" xr:uid="{00000000-0005-0000-0000-00001A000000}"/>
    <cellStyle name="20% - Accent1 2 15 4 2 2" xfId="363" xr:uid="{00000000-0005-0000-0000-00001B000000}"/>
    <cellStyle name="20% - Accent1 2 15 4 2 2 2" xfId="364" xr:uid="{00000000-0005-0000-0000-00001C000000}"/>
    <cellStyle name="20% - Accent1 2 15 4 2 2 3" xfId="365" xr:uid="{00000000-0005-0000-0000-00001D000000}"/>
    <cellStyle name="20% - Accent1 2 15 4 2 3" xfId="366" xr:uid="{00000000-0005-0000-0000-00001E000000}"/>
    <cellStyle name="20% - Accent1 2 15 4 3" xfId="367" xr:uid="{00000000-0005-0000-0000-00001F000000}"/>
    <cellStyle name="20% - Accent1 2 15 4 4" xfId="368" xr:uid="{00000000-0005-0000-0000-000020000000}"/>
    <cellStyle name="20% - Accent1 2 15 5" xfId="369" xr:uid="{00000000-0005-0000-0000-000021000000}"/>
    <cellStyle name="20% - Accent1 2 15 6" xfId="370" xr:uid="{00000000-0005-0000-0000-000022000000}"/>
    <cellStyle name="20% - Accent1 2 15 6 2" xfId="371" xr:uid="{00000000-0005-0000-0000-000023000000}"/>
    <cellStyle name="20% - Accent1 2 15 6 3" xfId="372" xr:uid="{00000000-0005-0000-0000-000024000000}"/>
    <cellStyle name="20% - Accent1 2 15 7" xfId="373" xr:uid="{00000000-0005-0000-0000-000025000000}"/>
    <cellStyle name="20% - Accent1 2 16" xfId="374" xr:uid="{00000000-0005-0000-0000-000026000000}"/>
    <cellStyle name="20% - Accent1 2 17" xfId="375" xr:uid="{00000000-0005-0000-0000-000027000000}"/>
    <cellStyle name="20% - Accent1 2 18" xfId="376" xr:uid="{00000000-0005-0000-0000-000028000000}"/>
    <cellStyle name="20% - Accent1 2 19" xfId="377" xr:uid="{00000000-0005-0000-0000-000029000000}"/>
    <cellStyle name="20% - Accent1 2 2" xfId="378" xr:uid="{00000000-0005-0000-0000-00002A000000}"/>
    <cellStyle name="20% - Accent1 2 20" xfId="379" xr:uid="{00000000-0005-0000-0000-00002B000000}"/>
    <cellStyle name="20% - Accent1 2 21" xfId="380" xr:uid="{00000000-0005-0000-0000-00002C000000}"/>
    <cellStyle name="20% - Accent1 2 22" xfId="381" xr:uid="{00000000-0005-0000-0000-00002D000000}"/>
    <cellStyle name="20% - Accent1 2 23" xfId="382" xr:uid="{00000000-0005-0000-0000-00002E000000}"/>
    <cellStyle name="20% - Accent1 2 24" xfId="383" xr:uid="{00000000-0005-0000-0000-00002F000000}"/>
    <cellStyle name="20% - Accent1 2 25" xfId="384" xr:uid="{00000000-0005-0000-0000-000030000000}"/>
    <cellStyle name="20% - Accent1 2 26" xfId="385" xr:uid="{00000000-0005-0000-0000-000031000000}"/>
    <cellStyle name="20% - Accent1 2 27" xfId="386" xr:uid="{00000000-0005-0000-0000-000032000000}"/>
    <cellStyle name="20% - Accent1 2 28" xfId="387" xr:uid="{00000000-0005-0000-0000-000033000000}"/>
    <cellStyle name="20% - Accent1 2 29" xfId="388" xr:uid="{00000000-0005-0000-0000-000034000000}"/>
    <cellStyle name="20% - Accent1 2 3" xfId="389" xr:uid="{00000000-0005-0000-0000-000035000000}"/>
    <cellStyle name="20% - Accent1 2 30" xfId="390" xr:uid="{00000000-0005-0000-0000-000036000000}"/>
    <cellStyle name="20% - Accent1 2 31" xfId="391" xr:uid="{00000000-0005-0000-0000-000037000000}"/>
    <cellStyle name="20% - Accent1 2 32" xfId="392" xr:uid="{00000000-0005-0000-0000-000038000000}"/>
    <cellStyle name="20% - Accent1 2 33" xfId="393" xr:uid="{00000000-0005-0000-0000-000039000000}"/>
    <cellStyle name="20% - Accent1 2 34" xfId="338" xr:uid="{00000000-0005-0000-0000-00003A000000}"/>
    <cellStyle name="20% - Accent1 2 4" xfId="394" xr:uid="{00000000-0005-0000-0000-00003B000000}"/>
    <cellStyle name="20% - Accent1 2 5" xfId="395" xr:uid="{00000000-0005-0000-0000-00003C000000}"/>
    <cellStyle name="20% - Accent1 2 6" xfId="396" xr:uid="{00000000-0005-0000-0000-00003D000000}"/>
    <cellStyle name="20% - Accent1 2 7" xfId="397" xr:uid="{00000000-0005-0000-0000-00003E000000}"/>
    <cellStyle name="20% - Accent1 2 8" xfId="398" xr:uid="{00000000-0005-0000-0000-00003F000000}"/>
    <cellStyle name="20% - Accent1 2 9" xfId="399" xr:uid="{00000000-0005-0000-0000-000040000000}"/>
    <cellStyle name="20% - Accent1 3" xfId="400" xr:uid="{00000000-0005-0000-0000-000041000000}"/>
    <cellStyle name="20% - Accent1 3 10" xfId="401" xr:uid="{00000000-0005-0000-0000-000042000000}"/>
    <cellStyle name="20% - Accent1 3 11" xfId="402" xr:uid="{00000000-0005-0000-0000-000043000000}"/>
    <cellStyle name="20% - Accent1 3 12" xfId="403" xr:uid="{00000000-0005-0000-0000-000044000000}"/>
    <cellStyle name="20% - Accent1 3 13" xfId="404" xr:uid="{00000000-0005-0000-0000-000045000000}"/>
    <cellStyle name="20% - Accent1 3 14" xfId="405" xr:uid="{00000000-0005-0000-0000-000046000000}"/>
    <cellStyle name="20% - Accent1 3 15" xfId="406" xr:uid="{00000000-0005-0000-0000-000047000000}"/>
    <cellStyle name="20% - Accent1 3 16" xfId="407" xr:uid="{00000000-0005-0000-0000-000048000000}"/>
    <cellStyle name="20% - Accent1 3 17" xfId="408" xr:uid="{00000000-0005-0000-0000-000049000000}"/>
    <cellStyle name="20% - Accent1 3 18" xfId="409" xr:uid="{00000000-0005-0000-0000-00004A000000}"/>
    <cellStyle name="20% - Accent1 3 19" xfId="410" xr:uid="{00000000-0005-0000-0000-00004B000000}"/>
    <cellStyle name="20% - Accent1 3 2" xfId="411" xr:uid="{00000000-0005-0000-0000-00004C000000}"/>
    <cellStyle name="20% - Accent1 3 20" xfId="412" xr:uid="{00000000-0005-0000-0000-00004D000000}"/>
    <cellStyle name="20% - Accent1 3 21" xfId="413" xr:uid="{00000000-0005-0000-0000-00004E000000}"/>
    <cellStyle name="20% - Accent1 3 22" xfId="414" xr:uid="{00000000-0005-0000-0000-00004F000000}"/>
    <cellStyle name="20% - Accent1 3 23" xfId="415" xr:uid="{00000000-0005-0000-0000-000050000000}"/>
    <cellStyle name="20% - Accent1 3 24" xfId="416" xr:uid="{00000000-0005-0000-0000-000051000000}"/>
    <cellStyle name="20% - Accent1 3 25" xfId="417" xr:uid="{00000000-0005-0000-0000-000052000000}"/>
    <cellStyle name="20% - Accent1 3 26" xfId="418" xr:uid="{00000000-0005-0000-0000-000053000000}"/>
    <cellStyle name="20% - Accent1 3 27" xfId="419" xr:uid="{00000000-0005-0000-0000-000054000000}"/>
    <cellStyle name="20% - Accent1 3 28" xfId="420" xr:uid="{00000000-0005-0000-0000-000055000000}"/>
    <cellStyle name="20% - Accent1 3 3" xfId="421" xr:uid="{00000000-0005-0000-0000-000056000000}"/>
    <cellStyle name="20% - Accent1 3 4" xfId="422" xr:uid="{00000000-0005-0000-0000-000057000000}"/>
    <cellStyle name="20% - Accent1 3 5" xfId="423" xr:uid="{00000000-0005-0000-0000-000058000000}"/>
    <cellStyle name="20% - Accent1 3 6" xfId="424" xr:uid="{00000000-0005-0000-0000-000059000000}"/>
    <cellStyle name="20% - Accent1 3 7" xfId="425" xr:uid="{00000000-0005-0000-0000-00005A000000}"/>
    <cellStyle name="20% - Accent1 3 8" xfId="426" xr:uid="{00000000-0005-0000-0000-00005B000000}"/>
    <cellStyle name="20% - Accent1 3 9" xfId="427" xr:uid="{00000000-0005-0000-0000-00005C000000}"/>
    <cellStyle name="20% - Accent1 4" xfId="428" xr:uid="{00000000-0005-0000-0000-00005D000000}"/>
    <cellStyle name="20% - Accent1 4 10" xfId="429" xr:uid="{00000000-0005-0000-0000-00005E000000}"/>
    <cellStyle name="20% - Accent1 4 11" xfId="430" xr:uid="{00000000-0005-0000-0000-00005F000000}"/>
    <cellStyle name="20% - Accent1 4 12" xfId="431" xr:uid="{00000000-0005-0000-0000-000060000000}"/>
    <cellStyle name="20% - Accent1 4 13" xfId="432" xr:uid="{00000000-0005-0000-0000-000061000000}"/>
    <cellStyle name="20% - Accent1 4 14" xfId="433" xr:uid="{00000000-0005-0000-0000-000062000000}"/>
    <cellStyle name="20% - Accent1 4 15" xfId="434" xr:uid="{00000000-0005-0000-0000-000063000000}"/>
    <cellStyle name="20% - Accent1 4 16" xfId="435" xr:uid="{00000000-0005-0000-0000-000064000000}"/>
    <cellStyle name="20% - Accent1 4 17" xfId="436" xr:uid="{00000000-0005-0000-0000-000065000000}"/>
    <cellStyle name="20% - Accent1 4 18" xfId="437" xr:uid="{00000000-0005-0000-0000-000066000000}"/>
    <cellStyle name="20% - Accent1 4 19" xfId="438" xr:uid="{00000000-0005-0000-0000-000067000000}"/>
    <cellStyle name="20% - Accent1 4 2" xfId="439" xr:uid="{00000000-0005-0000-0000-000068000000}"/>
    <cellStyle name="20% - Accent1 4 20" xfId="440" xr:uid="{00000000-0005-0000-0000-000069000000}"/>
    <cellStyle name="20% - Accent1 4 21" xfId="441" xr:uid="{00000000-0005-0000-0000-00006A000000}"/>
    <cellStyle name="20% - Accent1 4 22" xfId="442" xr:uid="{00000000-0005-0000-0000-00006B000000}"/>
    <cellStyle name="20% - Accent1 4 23" xfId="443" xr:uid="{00000000-0005-0000-0000-00006C000000}"/>
    <cellStyle name="20% - Accent1 4 24" xfId="444" xr:uid="{00000000-0005-0000-0000-00006D000000}"/>
    <cellStyle name="20% - Accent1 4 25" xfId="445" xr:uid="{00000000-0005-0000-0000-00006E000000}"/>
    <cellStyle name="20% - Accent1 4 3" xfId="446" xr:uid="{00000000-0005-0000-0000-00006F000000}"/>
    <cellStyle name="20% - Accent1 4 4" xfId="447" xr:uid="{00000000-0005-0000-0000-000070000000}"/>
    <cellStyle name="20% - Accent1 4 5" xfId="448" xr:uid="{00000000-0005-0000-0000-000071000000}"/>
    <cellStyle name="20% - Accent1 4 6" xfId="449" xr:uid="{00000000-0005-0000-0000-000072000000}"/>
    <cellStyle name="20% - Accent1 4 7" xfId="450" xr:uid="{00000000-0005-0000-0000-000073000000}"/>
    <cellStyle name="20% - Accent1 4 8" xfId="451" xr:uid="{00000000-0005-0000-0000-000074000000}"/>
    <cellStyle name="20% - Accent1 4 9" xfId="452" xr:uid="{00000000-0005-0000-0000-000075000000}"/>
    <cellStyle name="20% - Accent1 5" xfId="3806" xr:uid="{00000000-0005-0000-0000-000076000000}"/>
    <cellStyle name="20% - Accent1 6" xfId="3807" xr:uid="{00000000-0005-0000-0000-000077000000}"/>
    <cellStyle name="20% - Accent1 7" xfId="3808" xr:uid="{00000000-0005-0000-0000-000078000000}"/>
    <cellStyle name="20% - Accent1 8" xfId="3809" xr:uid="{00000000-0005-0000-0000-000079000000}"/>
    <cellStyle name="20% - Accent1 9" xfId="3810" xr:uid="{00000000-0005-0000-0000-00007A000000}"/>
    <cellStyle name="20% - Accent2 10" xfId="3811" xr:uid="{00000000-0005-0000-0000-00007B000000}"/>
    <cellStyle name="20% - Accent2 11" xfId="3812" xr:uid="{00000000-0005-0000-0000-00007C000000}"/>
    <cellStyle name="20% - Accent2 2" xfId="269" xr:uid="{00000000-0005-0000-0000-00007D000000}"/>
    <cellStyle name="20% - Accent2 2 10" xfId="454" xr:uid="{00000000-0005-0000-0000-00007E000000}"/>
    <cellStyle name="20% - Accent2 2 11" xfId="455" xr:uid="{00000000-0005-0000-0000-00007F000000}"/>
    <cellStyle name="20% - Accent2 2 12" xfId="456" xr:uid="{00000000-0005-0000-0000-000080000000}"/>
    <cellStyle name="20% - Accent2 2 13" xfId="457" xr:uid="{00000000-0005-0000-0000-000081000000}"/>
    <cellStyle name="20% - Accent2 2 14" xfId="458" xr:uid="{00000000-0005-0000-0000-000082000000}"/>
    <cellStyle name="20% - Accent2 2 15" xfId="459" xr:uid="{00000000-0005-0000-0000-000083000000}"/>
    <cellStyle name="20% - Accent2 2 15 2" xfId="460" xr:uid="{00000000-0005-0000-0000-000084000000}"/>
    <cellStyle name="20% - Accent2 2 15 2 2" xfId="461" xr:uid="{00000000-0005-0000-0000-000085000000}"/>
    <cellStyle name="20% - Accent2 2 15 2 2 2" xfId="462" xr:uid="{00000000-0005-0000-0000-000086000000}"/>
    <cellStyle name="20% - Accent2 2 15 2 2 2 2" xfId="463" xr:uid="{00000000-0005-0000-0000-000087000000}"/>
    <cellStyle name="20% - Accent2 2 15 2 2 2 2 2" xfId="464" xr:uid="{00000000-0005-0000-0000-000088000000}"/>
    <cellStyle name="20% - Accent2 2 15 2 2 2 2 3" xfId="465" xr:uid="{00000000-0005-0000-0000-000089000000}"/>
    <cellStyle name="20% - Accent2 2 15 2 2 2 3" xfId="466" xr:uid="{00000000-0005-0000-0000-00008A000000}"/>
    <cellStyle name="20% - Accent2 2 15 2 2 3" xfId="467" xr:uid="{00000000-0005-0000-0000-00008B000000}"/>
    <cellStyle name="20% - Accent2 2 15 2 2 4" xfId="468" xr:uid="{00000000-0005-0000-0000-00008C000000}"/>
    <cellStyle name="20% - Accent2 2 15 2 3" xfId="469" xr:uid="{00000000-0005-0000-0000-00008D000000}"/>
    <cellStyle name="20% - Accent2 2 15 2 4" xfId="470" xr:uid="{00000000-0005-0000-0000-00008E000000}"/>
    <cellStyle name="20% - Accent2 2 15 2 5" xfId="471" xr:uid="{00000000-0005-0000-0000-00008F000000}"/>
    <cellStyle name="20% - Accent2 2 15 2 5 2" xfId="472" xr:uid="{00000000-0005-0000-0000-000090000000}"/>
    <cellStyle name="20% - Accent2 2 15 2 5 3" xfId="473" xr:uid="{00000000-0005-0000-0000-000091000000}"/>
    <cellStyle name="20% - Accent2 2 15 2 6" xfId="474" xr:uid="{00000000-0005-0000-0000-000092000000}"/>
    <cellStyle name="20% - Accent2 2 15 3" xfId="475" xr:uid="{00000000-0005-0000-0000-000093000000}"/>
    <cellStyle name="20% - Accent2 2 15 4" xfId="476" xr:uid="{00000000-0005-0000-0000-000094000000}"/>
    <cellStyle name="20% - Accent2 2 15 4 2" xfId="477" xr:uid="{00000000-0005-0000-0000-000095000000}"/>
    <cellStyle name="20% - Accent2 2 15 4 2 2" xfId="478" xr:uid="{00000000-0005-0000-0000-000096000000}"/>
    <cellStyle name="20% - Accent2 2 15 4 2 2 2" xfId="479" xr:uid="{00000000-0005-0000-0000-000097000000}"/>
    <cellStyle name="20% - Accent2 2 15 4 2 2 3" xfId="480" xr:uid="{00000000-0005-0000-0000-000098000000}"/>
    <cellStyle name="20% - Accent2 2 15 4 2 3" xfId="481" xr:uid="{00000000-0005-0000-0000-000099000000}"/>
    <cellStyle name="20% - Accent2 2 15 4 3" xfId="482" xr:uid="{00000000-0005-0000-0000-00009A000000}"/>
    <cellStyle name="20% - Accent2 2 15 4 4" xfId="483" xr:uid="{00000000-0005-0000-0000-00009B000000}"/>
    <cellStyle name="20% - Accent2 2 15 5" xfId="484" xr:uid="{00000000-0005-0000-0000-00009C000000}"/>
    <cellStyle name="20% - Accent2 2 15 6" xfId="485" xr:uid="{00000000-0005-0000-0000-00009D000000}"/>
    <cellStyle name="20% - Accent2 2 15 6 2" xfId="486" xr:uid="{00000000-0005-0000-0000-00009E000000}"/>
    <cellStyle name="20% - Accent2 2 15 6 3" xfId="487" xr:uid="{00000000-0005-0000-0000-00009F000000}"/>
    <cellStyle name="20% - Accent2 2 15 7" xfId="488" xr:uid="{00000000-0005-0000-0000-0000A0000000}"/>
    <cellStyle name="20% - Accent2 2 16" xfId="489" xr:uid="{00000000-0005-0000-0000-0000A1000000}"/>
    <cellStyle name="20% - Accent2 2 17" xfId="490" xr:uid="{00000000-0005-0000-0000-0000A2000000}"/>
    <cellStyle name="20% - Accent2 2 18" xfId="491" xr:uid="{00000000-0005-0000-0000-0000A3000000}"/>
    <cellStyle name="20% - Accent2 2 19" xfId="492" xr:uid="{00000000-0005-0000-0000-0000A4000000}"/>
    <cellStyle name="20% - Accent2 2 2" xfId="493" xr:uid="{00000000-0005-0000-0000-0000A5000000}"/>
    <cellStyle name="20% - Accent2 2 20" xfId="494" xr:uid="{00000000-0005-0000-0000-0000A6000000}"/>
    <cellStyle name="20% - Accent2 2 21" xfId="495" xr:uid="{00000000-0005-0000-0000-0000A7000000}"/>
    <cellStyle name="20% - Accent2 2 22" xfId="496" xr:uid="{00000000-0005-0000-0000-0000A8000000}"/>
    <cellStyle name="20% - Accent2 2 23" xfId="497" xr:uid="{00000000-0005-0000-0000-0000A9000000}"/>
    <cellStyle name="20% - Accent2 2 24" xfId="498" xr:uid="{00000000-0005-0000-0000-0000AA000000}"/>
    <cellStyle name="20% - Accent2 2 25" xfId="499" xr:uid="{00000000-0005-0000-0000-0000AB000000}"/>
    <cellStyle name="20% - Accent2 2 26" xfId="500" xr:uid="{00000000-0005-0000-0000-0000AC000000}"/>
    <cellStyle name="20% - Accent2 2 27" xfId="501" xr:uid="{00000000-0005-0000-0000-0000AD000000}"/>
    <cellStyle name="20% - Accent2 2 28" xfId="502" xr:uid="{00000000-0005-0000-0000-0000AE000000}"/>
    <cellStyle name="20% - Accent2 2 29" xfId="503" xr:uid="{00000000-0005-0000-0000-0000AF000000}"/>
    <cellStyle name="20% - Accent2 2 3" xfId="504" xr:uid="{00000000-0005-0000-0000-0000B0000000}"/>
    <cellStyle name="20% - Accent2 2 30" xfId="505" xr:uid="{00000000-0005-0000-0000-0000B1000000}"/>
    <cellStyle name="20% - Accent2 2 31" xfId="506" xr:uid="{00000000-0005-0000-0000-0000B2000000}"/>
    <cellStyle name="20% - Accent2 2 32" xfId="507" xr:uid="{00000000-0005-0000-0000-0000B3000000}"/>
    <cellStyle name="20% - Accent2 2 33" xfId="508" xr:uid="{00000000-0005-0000-0000-0000B4000000}"/>
    <cellStyle name="20% - Accent2 2 34" xfId="453" xr:uid="{00000000-0005-0000-0000-0000B5000000}"/>
    <cellStyle name="20% - Accent2 2 4" xfId="509" xr:uid="{00000000-0005-0000-0000-0000B6000000}"/>
    <cellStyle name="20% - Accent2 2 5" xfId="510" xr:uid="{00000000-0005-0000-0000-0000B7000000}"/>
    <cellStyle name="20% - Accent2 2 6" xfId="511" xr:uid="{00000000-0005-0000-0000-0000B8000000}"/>
    <cellStyle name="20% - Accent2 2 7" xfId="512" xr:uid="{00000000-0005-0000-0000-0000B9000000}"/>
    <cellStyle name="20% - Accent2 2 8" xfId="513" xr:uid="{00000000-0005-0000-0000-0000BA000000}"/>
    <cellStyle name="20% - Accent2 2 9" xfId="514" xr:uid="{00000000-0005-0000-0000-0000BB000000}"/>
    <cellStyle name="20% - Accent2 3" xfId="515" xr:uid="{00000000-0005-0000-0000-0000BC000000}"/>
    <cellStyle name="20% - Accent2 3 10" xfId="516" xr:uid="{00000000-0005-0000-0000-0000BD000000}"/>
    <cellStyle name="20% - Accent2 3 11" xfId="517" xr:uid="{00000000-0005-0000-0000-0000BE000000}"/>
    <cellStyle name="20% - Accent2 3 12" xfId="518" xr:uid="{00000000-0005-0000-0000-0000BF000000}"/>
    <cellStyle name="20% - Accent2 3 13" xfId="519" xr:uid="{00000000-0005-0000-0000-0000C0000000}"/>
    <cellStyle name="20% - Accent2 3 14" xfId="520" xr:uid="{00000000-0005-0000-0000-0000C1000000}"/>
    <cellStyle name="20% - Accent2 3 15" xfId="521" xr:uid="{00000000-0005-0000-0000-0000C2000000}"/>
    <cellStyle name="20% - Accent2 3 16" xfId="522" xr:uid="{00000000-0005-0000-0000-0000C3000000}"/>
    <cellStyle name="20% - Accent2 3 17" xfId="523" xr:uid="{00000000-0005-0000-0000-0000C4000000}"/>
    <cellStyle name="20% - Accent2 3 18" xfId="524" xr:uid="{00000000-0005-0000-0000-0000C5000000}"/>
    <cellStyle name="20% - Accent2 3 19" xfId="525" xr:uid="{00000000-0005-0000-0000-0000C6000000}"/>
    <cellStyle name="20% - Accent2 3 2" xfId="526" xr:uid="{00000000-0005-0000-0000-0000C7000000}"/>
    <cellStyle name="20% - Accent2 3 20" xfId="527" xr:uid="{00000000-0005-0000-0000-0000C8000000}"/>
    <cellStyle name="20% - Accent2 3 21" xfId="528" xr:uid="{00000000-0005-0000-0000-0000C9000000}"/>
    <cellStyle name="20% - Accent2 3 22" xfId="529" xr:uid="{00000000-0005-0000-0000-0000CA000000}"/>
    <cellStyle name="20% - Accent2 3 23" xfId="530" xr:uid="{00000000-0005-0000-0000-0000CB000000}"/>
    <cellStyle name="20% - Accent2 3 24" xfId="531" xr:uid="{00000000-0005-0000-0000-0000CC000000}"/>
    <cellStyle name="20% - Accent2 3 25" xfId="532" xr:uid="{00000000-0005-0000-0000-0000CD000000}"/>
    <cellStyle name="20% - Accent2 3 26" xfId="533" xr:uid="{00000000-0005-0000-0000-0000CE000000}"/>
    <cellStyle name="20% - Accent2 3 27" xfId="534" xr:uid="{00000000-0005-0000-0000-0000CF000000}"/>
    <cellStyle name="20% - Accent2 3 28" xfId="535" xr:uid="{00000000-0005-0000-0000-0000D0000000}"/>
    <cellStyle name="20% - Accent2 3 3" xfId="536" xr:uid="{00000000-0005-0000-0000-0000D1000000}"/>
    <cellStyle name="20% - Accent2 3 4" xfId="537" xr:uid="{00000000-0005-0000-0000-0000D2000000}"/>
    <cellStyle name="20% - Accent2 3 5" xfId="538" xr:uid="{00000000-0005-0000-0000-0000D3000000}"/>
    <cellStyle name="20% - Accent2 3 6" xfId="539" xr:uid="{00000000-0005-0000-0000-0000D4000000}"/>
    <cellStyle name="20% - Accent2 3 7" xfId="540" xr:uid="{00000000-0005-0000-0000-0000D5000000}"/>
    <cellStyle name="20% - Accent2 3 8" xfId="541" xr:uid="{00000000-0005-0000-0000-0000D6000000}"/>
    <cellStyle name="20% - Accent2 3 9" xfId="542" xr:uid="{00000000-0005-0000-0000-0000D7000000}"/>
    <cellStyle name="20% - Accent2 4" xfId="543" xr:uid="{00000000-0005-0000-0000-0000D8000000}"/>
    <cellStyle name="20% - Accent2 4 10" xfId="544" xr:uid="{00000000-0005-0000-0000-0000D9000000}"/>
    <cellStyle name="20% - Accent2 4 11" xfId="545" xr:uid="{00000000-0005-0000-0000-0000DA000000}"/>
    <cellStyle name="20% - Accent2 4 12" xfId="546" xr:uid="{00000000-0005-0000-0000-0000DB000000}"/>
    <cellStyle name="20% - Accent2 4 13" xfId="547" xr:uid="{00000000-0005-0000-0000-0000DC000000}"/>
    <cellStyle name="20% - Accent2 4 14" xfId="548" xr:uid="{00000000-0005-0000-0000-0000DD000000}"/>
    <cellStyle name="20% - Accent2 4 15" xfId="549" xr:uid="{00000000-0005-0000-0000-0000DE000000}"/>
    <cellStyle name="20% - Accent2 4 16" xfId="550" xr:uid="{00000000-0005-0000-0000-0000DF000000}"/>
    <cellStyle name="20% - Accent2 4 17" xfId="551" xr:uid="{00000000-0005-0000-0000-0000E0000000}"/>
    <cellStyle name="20% - Accent2 4 18" xfId="552" xr:uid="{00000000-0005-0000-0000-0000E1000000}"/>
    <cellStyle name="20% - Accent2 4 19" xfId="553" xr:uid="{00000000-0005-0000-0000-0000E2000000}"/>
    <cellStyle name="20% - Accent2 4 2" xfId="554" xr:uid="{00000000-0005-0000-0000-0000E3000000}"/>
    <cellStyle name="20% - Accent2 4 20" xfId="555" xr:uid="{00000000-0005-0000-0000-0000E4000000}"/>
    <cellStyle name="20% - Accent2 4 21" xfId="556" xr:uid="{00000000-0005-0000-0000-0000E5000000}"/>
    <cellStyle name="20% - Accent2 4 22" xfId="557" xr:uid="{00000000-0005-0000-0000-0000E6000000}"/>
    <cellStyle name="20% - Accent2 4 23" xfId="558" xr:uid="{00000000-0005-0000-0000-0000E7000000}"/>
    <cellStyle name="20% - Accent2 4 24" xfId="559" xr:uid="{00000000-0005-0000-0000-0000E8000000}"/>
    <cellStyle name="20% - Accent2 4 25" xfId="560" xr:uid="{00000000-0005-0000-0000-0000E9000000}"/>
    <cellStyle name="20% - Accent2 4 3" xfId="561" xr:uid="{00000000-0005-0000-0000-0000EA000000}"/>
    <cellStyle name="20% - Accent2 4 4" xfId="562" xr:uid="{00000000-0005-0000-0000-0000EB000000}"/>
    <cellStyle name="20% - Accent2 4 5" xfId="563" xr:uid="{00000000-0005-0000-0000-0000EC000000}"/>
    <cellStyle name="20% - Accent2 4 6" xfId="564" xr:uid="{00000000-0005-0000-0000-0000ED000000}"/>
    <cellStyle name="20% - Accent2 4 7" xfId="565" xr:uid="{00000000-0005-0000-0000-0000EE000000}"/>
    <cellStyle name="20% - Accent2 4 8" xfId="566" xr:uid="{00000000-0005-0000-0000-0000EF000000}"/>
    <cellStyle name="20% - Accent2 4 9" xfId="567" xr:uid="{00000000-0005-0000-0000-0000F0000000}"/>
    <cellStyle name="20% - Accent2 5" xfId="3813" xr:uid="{00000000-0005-0000-0000-0000F1000000}"/>
    <cellStyle name="20% - Accent2 6" xfId="3814" xr:uid="{00000000-0005-0000-0000-0000F2000000}"/>
    <cellStyle name="20% - Accent2 7" xfId="3815" xr:uid="{00000000-0005-0000-0000-0000F3000000}"/>
    <cellStyle name="20% - Accent2 8" xfId="3816" xr:uid="{00000000-0005-0000-0000-0000F4000000}"/>
    <cellStyle name="20% - Accent2 9" xfId="3817" xr:uid="{00000000-0005-0000-0000-0000F5000000}"/>
    <cellStyle name="20% - Accent3 10" xfId="3818" xr:uid="{00000000-0005-0000-0000-0000F6000000}"/>
    <cellStyle name="20% - Accent3 11" xfId="3819" xr:uid="{00000000-0005-0000-0000-0000F7000000}"/>
    <cellStyle name="20% - Accent3 2" xfId="270" xr:uid="{00000000-0005-0000-0000-0000F8000000}"/>
    <cellStyle name="20% - Accent3 2 10" xfId="569" xr:uid="{00000000-0005-0000-0000-0000F9000000}"/>
    <cellStyle name="20% - Accent3 2 11" xfId="570" xr:uid="{00000000-0005-0000-0000-0000FA000000}"/>
    <cellStyle name="20% - Accent3 2 12" xfId="571" xr:uid="{00000000-0005-0000-0000-0000FB000000}"/>
    <cellStyle name="20% - Accent3 2 13" xfId="572" xr:uid="{00000000-0005-0000-0000-0000FC000000}"/>
    <cellStyle name="20% - Accent3 2 14" xfId="573" xr:uid="{00000000-0005-0000-0000-0000FD000000}"/>
    <cellStyle name="20% - Accent3 2 15" xfId="574" xr:uid="{00000000-0005-0000-0000-0000FE000000}"/>
    <cellStyle name="20% - Accent3 2 15 2" xfId="575" xr:uid="{00000000-0005-0000-0000-0000FF000000}"/>
    <cellStyle name="20% - Accent3 2 15 2 2" xfId="576" xr:uid="{00000000-0005-0000-0000-000000010000}"/>
    <cellStyle name="20% - Accent3 2 15 2 2 2" xfId="577" xr:uid="{00000000-0005-0000-0000-000001010000}"/>
    <cellStyle name="20% - Accent3 2 15 2 2 2 2" xfId="578" xr:uid="{00000000-0005-0000-0000-000002010000}"/>
    <cellStyle name="20% - Accent3 2 15 2 2 2 2 2" xfId="579" xr:uid="{00000000-0005-0000-0000-000003010000}"/>
    <cellStyle name="20% - Accent3 2 15 2 2 2 2 3" xfId="580" xr:uid="{00000000-0005-0000-0000-000004010000}"/>
    <cellStyle name="20% - Accent3 2 15 2 2 2 3" xfId="581" xr:uid="{00000000-0005-0000-0000-000005010000}"/>
    <cellStyle name="20% - Accent3 2 15 2 2 3" xfId="582" xr:uid="{00000000-0005-0000-0000-000006010000}"/>
    <cellStyle name="20% - Accent3 2 15 2 2 4" xfId="583" xr:uid="{00000000-0005-0000-0000-000007010000}"/>
    <cellStyle name="20% - Accent3 2 15 2 3" xfId="584" xr:uid="{00000000-0005-0000-0000-000008010000}"/>
    <cellStyle name="20% - Accent3 2 15 2 4" xfId="585" xr:uid="{00000000-0005-0000-0000-000009010000}"/>
    <cellStyle name="20% - Accent3 2 15 2 5" xfId="586" xr:uid="{00000000-0005-0000-0000-00000A010000}"/>
    <cellStyle name="20% - Accent3 2 15 2 5 2" xfId="587" xr:uid="{00000000-0005-0000-0000-00000B010000}"/>
    <cellStyle name="20% - Accent3 2 15 2 5 3" xfId="588" xr:uid="{00000000-0005-0000-0000-00000C010000}"/>
    <cellStyle name="20% - Accent3 2 15 2 6" xfId="589" xr:uid="{00000000-0005-0000-0000-00000D010000}"/>
    <cellStyle name="20% - Accent3 2 15 3" xfId="590" xr:uid="{00000000-0005-0000-0000-00000E010000}"/>
    <cellStyle name="20% - Accent3 2 15 4" xfId="591" xr:uid="{00000000-0005-0000-0000-00000F010000}"/>
    <cellStyle name="20% - Accent3 2 15 4 2" xfId="592" xr:uid="{00000000-0005-0000-0000-000010010000}"/>
    <cellStyle name="20% - Accent3 2 15 4 2 2" xfId="593" xr:uid="{00000000-0005-0000-0000-000011010000}"/>
    <cellStyle name="20% - Accent3 2 15 4 2 2 2" xfId="594" xr:uid="{00000000-0005-0000-0000-000012010000}"/>
    <cellStyle name="20% - Accent3 2 15 4 2 2 3" xfId="595" xr:uid="{00000000-0005-0000-0000-000013010000}"/>
    <cellStyle name="20% - Accent3 2 15 4 2 3" xfId="596" xr:uid="{00000000-0005-0000-0000-000014010000}"/>
    <cellStyle name="20% - Accent3 2 15 4 3" xfId="597" xr:uid="{00000000-0005-0000-0000-000015010000}"/>
    <cellStyle name="20% - Accent3 2 15 4 4" xfId="598" xr:uid="{00000000-0005-0000-0000-000016010000}"/>
    <cellStyle name="20% - Accent3 2 15 5" xfId="599" xr:uid="{00000000-0005-0000-0000-000017010000}"/>
    <cellStyle name="20% - Accent3 2 15 6" xfId="600" xr:uid="{00000000-0005-0000-0000-000018010000}"/>
    <cellStyle name="20% - Accent3 2 15 6 2" xfId="601" xr:uid="{00000000-0005-0000-0000-000019010000}"/>
    <cellStyle name="20% - Accent3 2 15 6 3" xfId="602" xr:uid="{00000000-0005-0000-0000-00001A010000}"/>
    <cellStyle name="20% - Accent3 2 15 7" xfId="603" xr:uid="{00000000-0005-0000-0000-00001B010000}"/>
    <cellStyle name="20% - Accent3 2 16" xfId="604" xr:uid="{00000000-0005-0000-0000-00001C010000}"/>
    <cellStyle name="20% - Accent3 2 17" xfId="605" xr:uid="{00000000-0005-0000-0000-00001D010000}"/>
    <cellStyle name="20% - Accent3 2 18" xfId="606" xr:uid="{00000000-0005-0000-0000-00001E010000}"/>
    <cellStyle name="20% - Accent3 2 19" xfId="607" xr:uid="{00000000-0005-0000-0000-00001F010000}"/>
    <cellStyle name="20% - Accent3 2 2" xfId="608" xr:uid="{00000000-0005-0000-0000-000020010000}"/>
    <cellStyle name="20% - Accent3 2 20" xfId="609" xr:uid="{00000000-0005-0000-0000-000021010000}"/>
    <cellStyle name="20% - Accent3 2 21" xfId="610" xr:uid="{00000000-0005-0000-0000-000022010000}"/>
    <cellStyle name="20% - Accent3 2 22" xfId="611" xr:uid="{00000000-0005-0000-0000-000023010000}"/>
    <cellStyle name="20% - Accent3 2 23" xfId="612" xr:uid="{00000000-0005-0000-0000-000024010000}"/>
    <cellStyle name="20% - Accent3 2 24" xfId="613" xr:uid="{00000000-0005-0000-0000-000025010000}"/>
    <cellStyle name="20% - Accent3 2 25" xfId="614" xr:uid="{00000000-0005-0000-0000-000026010000}"/>
    <cellStyle name="20% - Accent3 2 26" xfId="615" xr:uid="{00000000-0005-0000-0000-000027010000}"/>
    <cellStyle name="20% - Accent3 2 27" xfId="616" xr:uid="{00000000-0005-0000-0000-000028010000}"/>
    <cellStyle name="20% - Accent3 2 28" xfId="617" xr:uid="{00000000-0005-0000-0000-000029010000}"/>
    <cellStyle name="20% - Accent3 2 29" xfId="618" xr:uid="{00000000-0005-0000-0000-00002A010000}"/>
    <cellStyle name="20% - Accent3 2 3" xfId="619" xr:uid="{00000000-0005-0000-0000-00002B010000}"/>
    <cellStyle name="20% - Accent3 2 30" xfId="620" xr:uid="{00000000-0005-0000-0000-00002C010000}"/>
    <cellStyle name="20% - Accent3 2 31" xfId="621" xr:uid="{00000000-0005-0000-0000-00002D010000}"/>
    <cellStyle name="20% - Accent3 2 32" xfId="622" xr:uid="{00000000-0005-0000-0000-00002E010000}"/>
    <cellStyle name="20% - Accent3 2 33" xfId="623" xr:uid="{00000000-0005-0000-0000-00002F010000}"/>
    <cellStyle name="20% - Accent3 2 34" xfId="568" xr:uid="{00000000-0005-0000-0000-000030010000}"/>
    <cellStyle name="20% - Accent3 2 4" xfId="624" xr:uid="{00000000-0005-0000-0000-000031010000}"/>
    <cellStyle name="20% - Accent3 2 5" xfId="625" xr:uid="{00000000-0005-0000-0000-000032010000}"/>
    <cellStyle name="20% - Accent3 2 6" xfId="626" xr:uid="{00000000-0005-0000-0000-000033010000}"/>
    <cellStyle name="20% - Accent3 2 7" xfId="627" xr:uid="{00000000-0005-0000-0000-000034010000}"/>
    <cellStyle name="20% - Accent3 2 8" xfId="628" xr:uid="{00000000-0005-0000-0000-000035010000}"/>
    <cellStyle name="20% - Accent3 2 9" xfId="629" xr:uid="{00000000-0005-0000-0000-000036010000}"/>
    <cellStyle name="20% - Accent3 3" xfId="630" xr:uid="{00000000-0005-0000-0000-000037010000}"/>
    <cellStyle name="20% - Accent3 3 10" xfId="631" xr:uid="{00000000-0005-0000-0000-000038010000}"/>
    <cellStyle name="20% - Accent3 3 11" xfId="632" xr:uid="{00000000-0005-0000-0000-000039010000}"/>
    <cellStyle name="20% - Accent3 3 12" xfId="633" xr:uid="{00000000-0005-0000-0000-00003A010000}"/>
    <cellStyle name="20% - Accent3 3 13" xfId="634" xr:uid="{00000000-0005-0000-0000-00003B010000}"/>
    <cellStyle name="20% - Accent3 3 14" xfId="635" xr:uid="{00000000-0005-0000-0000-00003C010000}"/>
    <cellStyle name="20% - Accent3 3 15" xfId="636" xr:uid="{00000000-0005-0000-0000-00003D010000}"/>
    <cellStyle name="20% - Accent3 3 16" xfId="637" xr:uid="{00000000-0005-0000-0000-00003E010000}"/>
    <cellStyle name="20% - Accent3 3 17" xfId="638" xr:uid="{00000000-0005-0000-0000-00003F010000}"/>
    <cellStyle name="20% - Accent3 3 18" xfId="639" xr:uid="{00000000-0005-0000-0000-000040010000}"/>
    <cellStyle name="20% - Accent3 3 19" xfId="640" xr:uid="{00000000-0005-0000-0000-000041010000}"/>
    <cellStyle name="20% - Accent3 3 2" xfId="641" xr:uid="{00000000-0005-0000-0000-000042010000}"/>
    <cellStyle name="20% - Accent3 3 20" xfId="642" xr:uid="{00000000-0005-0000-0000-000043010000}"/>
    <cellStyle name="20% - Accent3 3 21" xfId="643" xr:uid="{00000000-0005-0000-0000-000044010000}"/>
    <cellStyle name="20% - Accent3 3 22" xfId="644" xr:uid="{00000000-0005-0000-0000-000045010000}"/>
    <cellStyle name="20% - Accent3 3 23" xfId="645" xr:uid="{00000000-0005-0000-0000-000046010000}"/>
    <cellStyle name="20% - Accent3 3 24" xfId="646" xr:uid="{00000000-0005-0000-0000-000047010000}"/>
    <cellStyle name="20% - Accent3 3 25" xfId="647" xr:uid="{00000000-0005-0000-0000-000048010000}"/>
    <cellStyle name="20% - Accent3 3 26" xfId="648" xr:uid="{00000000-0005-0000-0000-000049010000}"/>
    <cellStyle name="20% - Accent3 3 27" xfId="649" xr:uid="{00000000-0005-0000-0000-00004A010000}"/>
    <cellStyle name="20% - Accent3 3 28" xfId="650" xr:uid="{00000000-0005-0000-0000-00004B010000}"/>
    <cellStyle name="20% - Accent3 3 3" xfId="651" xr:uid="{00000000-0005-0000-0000-00004C010000}"/>
    <cellStyle name="20% - Accent3 3 4" xfId="652" xr:uid="{00000000-0005-0000-0000-00004D010000}"/>
    <cellStyle name="20% - Accent3 3 5" xfId="653" xr:uid="{00000000-0005-0000-0000-00004E010000}"/>
    <cellStyle name="20% - Accent3 3 6" xfId="654" xr:uid="{00000000-0005-0000-0000-00004F010000}"/>
    <cellStyle name="20% - Accent3 3 7" xfId="655" xr:uid="{00000000-0005-0000-0000-000050010000}"/>
    <cellStyle name="20% - Accent3 3 8" xfId="656" xr:uid="{00000000-0005-0000-0000-000051010000}"/>
    <cellStyle name="20% - Accent3 3 9" xfId="657" xr:uid="{00000000-0005-0000-0000-000052010000}"/>
    <cellStyle name="20% - Accent3 4" xfId="658" xr:uid="{00000000-0005-0000-0000-000053010000}"/>
    <cellStyle name="20% - Accent3 4 10" xfId="659" xr:uid="{00000000-0005-0000-0000-000054010000}"/>
    <cellStyle name="20% - Accent3 4 11" xfId="660" xr:uid="{00000000-0005-0000-0000-000055010000}"/>
    <cellStyle name="20% - Accent3 4 12" xfId="661" xr:uid="{00000000-0005-0000-0000-000056010000}"/>
    <cellStyle name="20% - Accent3 4 13" xfId="662" xr:uid="{00000000-0005-0000-0000-000057010000}"/>
    <cellStyle name="20% - Accent3 4 14" xfId="663" xr:uid="{00000000-0005-0000-0000-000058010000}"/>
    <cellStyle name="20% - Accent3 4 15" xfId="664" xr:uid="{00000000-0005-0000-0000-000059010000}"/>
    <cellStyle name="20% - Accent3 4 16" xfId="665" xr:uid="{00000000-0005-0000-0000-00005A010000}"/>
    <cellStyle name="20% - Accent3 4 17" xfId="666" xr:uid="{00000000-0005-0000-0000-00005B010000}"/>
    <cellStyle name="20% - Accent3 4 18" xfId="667" xr:uid="{00000000-0005-0000-0000-00005C010000}"/>
    <cellStyle name="20% - Accent3 4 19" xfId="668" xr:uid="{00000000-0005-0000-0000-00005D010000}"/>
    <cellStyle name="20% - Accent3 4 2" xfId="669" xr:uid="{00000000-0005-0000-0000-00005E010000}"/>
    <cellStyle name="20% - Accent3 4 20" xfId="670" xr:uid="{00000000-0005-0000-0000-00005F010000}"/>
    <cellStyle name="20% - Accent3 4 21" xfId="671" xr:uid="{00000000-0005-0000-0000-000060010000}"/>
    <cellStyle name="20% - Accent3 4 22" xfId="672" xr:uid="{00000000-0005-0000-0000-000061010000}"/>
    <cellStyle name="20% - Accent3 4 23" xfId="673" xr:uid="{00000000-0005-0000-0000-000062010000}"/>
    <cellStyle name="20% - Accent3 4 24" xfId="674" xr:uid="{00000000-0005-0000-0000-000063010000}"/>
    <cellStyle name="20% - Accent3 4 25" xfId="675" xr:uid="{00000000-0005-0000-0000-000064010000}"/>
    <cellStyle name="20% - Accent3 4 3" xfId="676" xr:uid="{00000000-0005-0000-0000-000065010000}"/>
    <cellStyle name="20% - Accent3 4 4" xfId="677" xr:uid="{00000000-0005-0000-0000-000066010000}"/>
    <cellStyle name="20% - Accent3 4 5" xfId="678" xr:uid="{00000000-0005-0000-0000-000067010000}"/>
    <cellStyle name="20% - Accent3 4 6" xfId="679" xr:uid="{00000000-0005-0000-0000-000068010000}"/>
    <cellStyle name="20% - Accent3 4 7" xfId="680" xr:uid="{00000000-0005-0000-0000-000069010000}"/>
    <cellStyle name="20% - Accent3 4 8" xfId="681" xr:uid="{00000000-0005-0000-0000-00006A010000}"/>
    <cellStyle name="20% - Accent3 4 9" xfId="682" xr:uid="{00000000-0005-0000-0000-00006B010000}"/>
    <cellStyle name="20% - Accent3 5" xfId="3820" xr:uid="{00000000-0005-0000-0000-00006C010000}"/>
    <cellStyle name="20% - Accent3 6" xfId="3821" xr:uid="{00000000-0005-0000-0000-00006D010000}"/>
    <cellStyle name="20% - Accent3 7" xfId="3822" xr:uid="{00000000-0005-0000-0000-00006E010000}"/>
    <cellStyle name="20% - Accent3 8" xfId="3823" xr:uid="{00000000-0005-0000-0000-00006F010000}"/>
    <cellStyle name="20% - Accent3 9" xfId="3824" xr:uid="{00000000-0005-0000-0000-000070010000}"/>
    <cellStyle name="20% - Accent4 10" xfId="3825" xr:uid="{00000000-0005-0000-0000-000071010000}"/>
    <cellStyle name="20% - Accent4 11" xfId="3826" xr:uid="{00000000-0005-0000-0000-000072010000}"/>
    <cellStyle name="20% - Accent4 2" xfId="306" xr:uid="{00000000-0005-0000-0000-000073010000}"/>
    <cellStyle name="20% - Accent4 2 10" xfId="684" xr:uid="{00000000-0005-0000-0000-000074010000}"/>
    <cellStyle name="20% - Accent4 2 11" xfId="685" xr:uid="{00000000-0005-0000-0000-000075010000}"/>
    <cellStyle name="20% - Accent4 2 12" xfId="686" xr:uid="{00000000-0005-0000-0000-000076010000}"/>
    <cellStyle name="20% - Accent4 2 13" xfId="687" xr:uid="{00000000-0005-0000-0000-000077010000}"/>
    <cellStyle name="20% - Accent4 2 14" xfId="688" xr:uid="{00000000-0005-0000-0000-000078010000}"/>
    <cellStyle name="20% - Accent4 2 15" xfId="689" xr:uid="{00000000-0005-0000-0000-000079010000}"/>
    <cellStyle name="20% - Accent4 2 15 2" xfId="690" xr:uid="{00000000-0005-0000-0000-00007A010000}"/>
    <cellStyle name="20% - Accent4 2 15 2 2" xfId="691" xr:uid="{00000000-0005-0000-0000-00007B010000}"/>
    <cellStyle name="20% - Accent4 2 15 2 2 2" xfId="692" xr:uid="{00000000-0005-0000-0000-00007C010000}"/>
    <cellStyle name="20% - Accent4 2 15 2 2 2 2" xfId="693" xr:uid="{00000000-0005-0000-0000-00007D010000}"/>
    <cellStyle name="20% - Accent4 2 15 2 2 2 2 2" xfId="694" xr:uid="{00000000-0005-0000-0000-00007E010000}"/>
    <cellStyle name="20% - Accent4 2 15 2 2 2 2 3" xfId="695" xr:uid="{00000000-0005-0000-0000-00007F010000}"/>
    <cellStyle name="20% - Accent4 2 15 2 2 2 3" xfId="696" xr:uid="{00000000-0005-0000-0000-000080010000}"/>
    <cellStyle name="20% - Accent4 2 15 2 2 3" xfId="697" xr:uid="{00000000-0005-0000-0000-000081010000}"/>
    <cellStyle name="20% - Accent4 2 15 2 2 4" xfId="698" xr:uid="{00000000-0005-0000-0000-000082010000}"/>
    <cellStyle name="20% - Accent4 2 15 2 3" xfId="699" xr:uid="{00000000-0005-0000-0000-000083010000}"/>
    <cellStyle name="20% - Accent4 2 15 2 4" xfId="700" xr:uid="{00000000-0005-0000-0000-000084010000}"/>
    <cellStyle name="20% - Accent4 2 15 2 5" xfId="701" xr:uid="{00000000-0005-0000-0000-000085010000}"/>
    <cellStyle name="20% - Accent4 2 15 2 5 2" xfId="702" xr:uid="{00000000-0005-0000-0000-000086010000}"/>
    <cellStyle name="20% - Accent4 2 15 2 5 3" xfId="703" xr:uid="{00000000-0005-0000-0000-000087010000}"/>
    <cellStyle name="20% - Accent4 2 15 2 6" xfId="704" xr:uid="{00000000-0005-0000-0000-000088010000}"/>
    <cellStyle name="20% - Accent4 2 15 3" xfId="705" xr:uid="{00000000-0005-0000-0000-000089010000}"/>
    <cellStyle name="20% - Accent4 2 15 4" xfId="706" xr:uid="{00000000-0005-0000-0000-00008A010000}"/>
    <cellStyle name="20% - Accent4 2 15 4 2" xfId="707" xr:uid="{00000000-0005-0000-0000-00008B010000}"/>
    <cellStyle name="20% - Accent4 2 15 4 2 2" xfId="708" xr:uid="{00000000-0005-0000-0000-00008C010000}"/>
    <cellStyle name="20% - Accent4 2 15 4 2 2 2" xfId="709" xr:uid="{00000000-0005-0000-0000-00008D010000}"/>
    <cellStyle name="20% - Accent4 2 15 4 2 2 3" xfId="710" xr:uid="{00000000-0005-0000-0000-00008E010000}"/>
    <cellStyle name="20% - Accent4 2 15 4 2 3" xfId="711" xr:uid="{00000000-0005-0000-0000-00008F010000}"/>
    <cellStyle name="20% - Accent4 2 15 4 3" xfId="712" xr:uid="{00000000-0005-0000-0000-000090010000}"/>
    <cellStyle name="20% - Accent4 2 15 4 4" xfId="713" xr:uid="{00000000-0005-0000-0000-000091010000}"/>
    <cellStyle name="20% - Accent4 2 15 5" xfId="714" xr:uid="{00000000-0005-0000-0000-000092010000}"/>
    <cellStyle name="20% - Accent4 2 15 6" xfId="715" xr:uid="{00000000-0005-0000-0000-000093010000}"/>
    <cellStyle name="20% - Accent4 2 15 6 2" xfId="716" xr:uid="{00000000-0005-0000-0000-000094010000}"/>
    <cellStyle name="20% - Accent4 2 15 6 3" xfId="717" xr:uid="{00000000-0005-0000-0000-000095010000}"/>
    <cellStyle name="20% - Accent4 2 15 7" xfId="718" xr:uid="{00000000-0005-0000-0000-000096010000}"/>
    <cellStyle name="20% - Accent4 2 16" xfId="719" xr:uid="{00000000-0005-0000-0000-000097010000}"/>
    <cellStyle name="20% - Accent4 2 17" xfId="720" xr:uid="{00000000-0005-0000-0000-000098010000}"/>
    <cellStyle name="20% - Accent4 2 18" xfId="721" xr:uid="{00000000-0005-0000-0000-000099010000}"/>
    <cellStyle name="20% - Accent4 2 19" xfId="722" xr:uid="{00000000-0005-0000-0000-00009A010000}"/>
    <cellStyle name="20% - Accent4 2 2" xfId="723" xr:uid="{00000000-0005-0000-0000-00009B010000}"/>
    <cellStyle name="20% - Accent4 2 20" xfId="724" xr:uid="{00000000-0005-0000-0000-00009C010000}"/>
    <cellStyle name="20% - Accent4 2 21" xfId="725" xr:uid="{00000000-0005-0000-0000-00009D010000}"/>
    <cellStyle name="20% - Accent4 2 22" xfId="726" xr:uid="{00000000-0005-0000-0000-00009E010000}"/>
    <cellStyle name="20% - Accent4 2 23" xfId="727" xr:uid="{00000000-0005-0000-0000-00009F010000}"/>
    <cellStyle name="20% - Accent4 2 24" xfId="728" xr:uid="{00000000-0005-0000-0000-0000A0010000}"/>
    <cellStyle name="20% - Accent4 2 25" xfId="729" xr:uid="{00000000-0005-0000-0000-0000A1010000}"/>
    <cellStyle name="20% - Accent4 2 26" xfId="730" xr:uid="{00000000-0005-0000-0000-0000A2010000}"/>
    <cellStyle name="20% - Accent4 2 27" xfId="731" xr:uid="{00000000-0005-0000-0000-0000A3010000}"/>
    <cellStyle name="20% - Accent4 2 28" xfId="732" xr:uid="{00000000-0005-0000-0000-0000A4010000}"/>
    <cellStyle name="20% - Accent4 2 29" xfId="733" xr:uid="{00000000-0005-0000-0000-0000A5010000}"/>
    <cellStyle name="20% - Accent4 2 3" xfId="734" xr:uid="{00000000-0005-0000-0000-0000A6010000}"/>
    <cellStyle name="20% - Accent4 2 30" xfId="735" xr:uid="{00000000-0005-0000-0000-0000A7010000}"/>
    <cellStyle name="20% - Accent4 2 31" xfId="736" xr:uid="{00000000-0005-0000-0000-0000A8010000}"/>
    <cellStyle name="20% - Accent4 2 32" xfId="737" xr:uid="{00000000-0005-0000-0000-0000A9010000}"/>
    <cellStyle name="20% - Accent4 2 33" xfId="738" xr:uid="{00000000-0005-0000-0000-0000AA010000}"/>
    <cellStyle name="20% - Accent4 2 34" xfId="683" xr:uid="{00000000-0005-0000-0000-0000AB010000}"/>
    <cellStyle name="20% - Accent4 2 4" xfId="739" xr:uid="{00000000-0005-0000-0000-0000AC010000}"/>
    <cellStyle name="20% - Accent4 2 5" xfId="740" xr:uid="{00000000-0005-0000-0000-0000AD010000}"/>
    <cellStyle name="20% - Accent4 2 6" xfId="741" xr:uid="{00000000-0005-0000-0000-0000AE010000}"/>
    <cellStyle name="20% - Accent4 2 7" xfId="742" xr:uid="{00000000-0005-0000-0000-0000AF010000}"/>
    <cellStyle name="20% - Accent4 2 8" xfId="743" xr:uid="{00000000-0005-0000-0000-0000B0010000}"/>
    <cellStyle name="20% - Accent4 2 9" xfId="744" xr:uid="{00000000-0005-0000-0000-0000B1010000}"/>
    <cellStyle name="20% - Accent4 3" xfId="745" xr:uid="{00000000-0005-0000-0000-0000B2010000}"/>
    <cellStyle name="20% - Accent4 3 10" xfId="746" xr:uid="{00000000-0005-0000-0000-0000B3010000}"/>
    <cellStyle name="20% - Accent4 3 11" xfId="747" xr:uid="{00000000-0005-0000-0000-0000B4010000}"/>
    <cellStyle name="20% - Accent4 3 12" xfId="748" xr:uid="{00000000-0005-0000-0000-0000B5010000}"/>
    <cellStyle name="20% - Accent4 3 13" xfId="749" xr:uid="{00000000-0005-0000-0000-0000B6010000}"/>
    <cellStyle name="20% - Accent4 3 14" xfId="750" xr:uid="{00000000-0005-0000-0000-0000B7010000}"/>
    <cellStyle name="20% - Accent4 3 15" xfId="751" xr:uid="{00000000-0005-0000-0000-0000B8010000}"/>
    <cellStyle name="20% - Accent4 3 16" xfId="752" xr:uid="{00000000-0005-0000-0000-0000B9010000}"/>
    <cellStyle name="20% - Accent4 3 17" xfId="753" xr:uid="{00000000-0005-0000-0000-0000BA010000}"/>
    <cellStyle name="20% - Accent4 3 18" xfId="754" xr:uid="{00000000-0005-0000-0000-0000BB010000}"/>
    <cellStyle name="20% - Accent4 3 19" xfId="755" xr:uid="{00000000-0005-0000-0000-0000BC010000}"/>
    <cellStyle name="20% - Accent4 3 2" xfId="756" xr:uid="{00000000-0005-0000-0000-0000BD010000}"/>
    <cellStyle name="20% - Accent4 3 20" xfId="757" xr:uid="{00000000-0005-0000-0000-0000BE010000}"/>
    <cellStyle name="20% - Accent4 3 21" xfId="758" xr:uid="{00000000-0005-0000-0000-0000BF010000}"/>
    <cellStyle name="20% - Accent4 3 22" xfId="759" xr:uid="{00000000-0005-0000-0000-0000C0010000}"/>
    <cellStyle name="20% - Accent4 3 23" xfId="760" xr:uid="{00000000-0005-0000-0000-0000C1010000}"/>
    <cellStyle name="20% - Accent4 3 24" xfId="761" xr:uid="{00000000-0005-0000-0000-0000C2010000}"/>
    <cellStyle name="20% - Accent4 3 25" xfId="762" xr:uid="{00000000-0005-0000-0000-0000C3010000}"/>
    <cellStyle name="20% - Accent4 3 26" xfId="763" xr:uid="{00000000-0005-0000-0000-0000C4010000}"/>
    <cellStyle name="20% - Accent4 3 27" xfId="764" xr:uid="{00000000-0005-0000-0000-0000C5010000}"/>
    <cellStyle name="20% - Accent4 3 28" xfId="765" xr:uid="{00000000-0005-0000-0000-0000C6010000}"/>
    <cellStyle name="20% - Accent4 3 3" xfId="766" xr:uid="{00000000-0005-0000-0000-0000C7010000}"/>
    <cellStyle name="20% - Accent4 3 4" xfId="767" xr:uid="{00000000-0005-0000-0000-0000C8010000}"/>
    <cellStyle name="20% - Accent4 3 5" xfId="768" xr:uid="{00000000-0005-0000-0000-0000C9010000}"/>
    <cellStyle name="20% - Accent4 3 6" xfId="769" xr:uid="{00000000-0005-0000-0000-0000CA010000}"/>
    <cellStyle name="20% - Accent4 3 7" xfId="770" xr:uid="{00000000-0005-0000-0000-0000CB010000}"/>
    <cellStyle name="20% - Accent4 3 8" xfId="771" xr:uid="{00000000-0005-0000-0000-0000CC010000}"/>
    <cellStyle name="20% - Accent4 3 9" xfId="772" xr:uid="{00000000-0005-0000-0000-0000CD010000}"/>
    <cellStyle name="20% - Accent4 4" xfId="773" xr:uid="{00000000-0005-0000-0000-0000CE010000}"/>
    <cellStyle name="20% - Accent4 4 10" xfId="774" xr:uid="{00000000-0005-0000-0000-0000CF010000}"/>
    <cellStyle name="20% - Accent4 4 11" xfId="775" xr:uid="{00000000-0005-0000-0000-0000D0010000}"/>
    <cellStyle name="20% - Accent4 4 12" xfId="776" xr:uid="{00000000-0005-0000-0000-0000D1010000}"/>
    <cellStyle name="20% - Accent4 4 13" xfId="777" xr:uid="{00000000-0005-0000-0000-0000D2010000}"/>
    <cellStyle name="20% - Accent4 4 14" xfId="778" xr:uid="{00000000-0005-0000-0000-0000D3010000}"/>
    <cellStyle name="20% - Accent4 4 15" xfId="779" xr:uid="{00000000-0005-0000-0000-0000D4010000}"/>
    <cellStyle name="20% - Accent4 4 16" xfId="780" xr:uid="{00000000-0005-0000-0000-0000D5010000}"/>
    <cellStyle name="20% - Accent4 4 17" xfId="781" xr:uid="{00000000-0005-0000-0000-0000D6010000}"/>
    <cellStyle name="20% - Accent4 4 18" xfId="782" xr:uid="{00000000-0005-0000-0000-0000D7010000}"/>
    <cellStyle name="20% - Accent4 4 19" xfId="783" xr:uid="{00000000-0005-0000-0000-0000D8010000}"/>
    <cellStyle name="20% - Accent4 4 2" xfId="784" xr:uid="{00000000-0005-0000-0000-0000D9010000}"/>
    <cellStyle name="20% - Accent4 4 20" xfId="785" xr:uid="{00000000-0005-0000-0000-0000DA010000}"/>
    <cellStyle name="20% - Accent4 4 21" xfId="786" xr:uid="{00000000-0005-0000-0000-0000DB010000}"/>
    <cellStyle name="20% - Accent4 4 22" xfId="787" xr:uid="{00000000-0005-0000-0000-0000DC010000}"/>
    <cellStyle name="20% - Accent4 4 23" xfId="788" xr:uid="{00000000-0005-0000-0000-0000DD010000}"/>
    <cellStyle name="20% - Accent4 4 24" xfId="789" xr:uid="{00000000-0005-0000-0000-0000DE010000}"/>
    <cellStyle name="20% - Accent4 4 25" xfId="790" xr:uid="{00000000-0005-0000-0000-0000DF010000}"/>
    <cellStyle name="20% - Accent4 4 3" xfId="791" xr:uid="{00000000-0005-0000-0000-0000E0010000}"/>
    <cellStyle name="20% - Accent4 4 4" xfId="792" xr:uid="{00000000-0005-0000-0000-0000E1010000}"/>
    <cellStyle name="20% - Accent4 4 5" xfId="793" xr:uid="{00000000-0005-0000-0000-0000E2010000}"/>
    <cellStyle name="20% - Accent4 4 6" xfId="794" xr:uid="{00000000-0005-0000-0000-0000E3010000}"/>
    <cellStyle name="20% - Accent4 4 7" xfId="795" xr:uid="{00000000-0005-0000-0000-0000E4010000}"/>
    <cellStyle name="20% - Accent4 4 8" xfId="796" xr:uid="{00000000-0005-0000-0000-0000E5010000}"/>
    <cellStyle name="20% - Accent4 4 9" xfId="797" xr:uid="{00000000-0005-0000-0000-0000E6010000}"/>
    <cellStyle name="20% - Accent4 5" xfId="3827" xr:uid="{00000000-0005-0000-0000-0000E7010000}"/>
    <cellStyle name="20% - Accent4 6" xfId="3828" xr:uid="{00000000-0005-0000-0000-0000E8010000}"/>
    <cellStyle name="20% - Accent4 7" xfId="3829" xr:uid="{00000000-0005-0000-0000-0000E9010000}"/>
    <cellStyle name="20% - Accent4 8" xfId="3830" xr:uid="{00000000-0005-0000-0000-0000EA010000}"/>
    <cellStyle name="20% - Accent4 9" xfId="3831" xr:uid="{00000000-0005-0000-0000-0000EB010000}"/>
    <cellStyle name="20% - Accent5 10" xfId="3832" xr:uid="{00000000-0005-0000-0000-0000EC010000}"/>
    <cellStyle name="20% - Accent5 11" xfId="3833" xr:uid="{00000000-0005-0000-0000-0000ED010000}"/>
    <cellStyle name="20% - Accent5 2" xfId="272" xr:uid="{00000000-0005-0000-0000-0000EE010000}"/>
    <cellStyle name="20% - Accent5 2 10" xfId="798" xr:uid="{00000000-0005-0000-0000-0000EF010000}"/>
    <cellStyle name="20% - Accent5 2 11" xfId="799" xr:uid="{00000000-0005-0000-0000-0000F0010000}"/>
    <cellStyle name="20% - Accent5 2 12" xfId="800" xr:uid="{00000000-0005-0000-0000-0000F1010000}"/>
    <cellStyle name="20% - Accent5 2 13" xfId="801" xr:uid="{00000000-0005-0000-0000-0000F2010000}"/>
    <cellStyle name="20% - Accent5 2 14" xfId="802" xr:uid="{00000000-0005-0000-0000-0000F3010000}"/>
    <cellStyle name="20% - Accent5 2 15" xfId="803" xr:uid="{00000000-0005-0000-0000-0000F4010000}"/>
    <cellStyle name="20% - Accent5 2 15 2" xfId="804" xr:uid="{00000000-0005-0000-0000-0000F5010000}"/>
    <cellStyle name="20% - Accent5 2 15 2 2" xfId="805" xr:uid="{00000000-0005-0000-0000-0000F6010000}"/>
    <cellStyle name="20% - Accent5 2 15 2 2 2" xfId="806" xr:uid="{00000000-0005-0000-0000-0000F7010000}"/>
    <cellStyle name="20% - Accent5 2 15 2 2 2 2" xfId="807" xr:uid="{00000000-0005-0000-0000-0000F8010000}"/>
    <cellStyle name="20% - Accent5 2 15 2 2 2 2 2" xfId="808" xr:uid="{00000000-0005-0000-0000-0000F9010000}"/>
    <cellStyle name="20% - Accent5 2 15 2 2 2 2 3" xfId="809" xr:uid="{00000000-0005-0000-0000-0000FA010000}"/>
    <cellStyle name="20% - Accent5 2 15 2 2 2 3" xfId="810" xr:uid="{00000000-0005-0000-0000-0000FB010000}"/>
    <cellStyle name="20% - Accent5 2 15 2 2 3" xfId="811" xr:uid="{00000000-0005-0000-0000-0000FC010000}"/>
    <cellStyle name="20% - Accent5 2 15 2 2 4" xfId="812" xr:uid="{00000000-0005-0000-0000-0000FD010000}"/>
    <cellStyle name="20% - Accent5 2 15 2 3" xfId="813" xr:uid="{00000000-0005-0000-0000-0000FE010000}"/>
    <cellStyle name="20% - Accent5 2 15 2 4" xfId="814" xr:uid="{00000000-0005-0000-0000-0000FF010000}"/>
    <cellStyle name="20% - Accent5 2 15 2 5" xfId="815" xr:uid="{00000000-0005-0000-0000-000000020000}"/>
    <cellStyle name="20% - Accent5 2 15 2 5 2" xfId="816" xr:uid="{00000000-0005-0000-0000-000001020000}"/>
    <cellStyle name="20% - Accent5 2 15 2 5 3" xfId="817" xr:uid="{00000000-0005-0000-0000-000002020000}"/>
    <cellStyle name="20% - Accent5 2 15 2 6" xfId="818" xr:uid="{00000000-0005-0000-0000-000003020000}"/>
    <cellStyle name="20% - Accent5 2 15 3" xfId="819" xr:uid="{00000000-0005-0000-0000-000004020000}"/>
    <cellStyle name="20% - Accent5 2 15 4" xfId="820" xr:uid="{00000000-0005-0000-0000-000005020000}"/>
    <cellStyle name="20% - Accent5 2 15 4 2" xfId="821" xr:uid="{00000000-0005-0000-0000-000006020000}"/>
    <cellStyle name="20% - Accent5 2 15 4 2 2" xfId="822" xr:uid="{00000000-0005-0000-0000-000007020000}"/>
    <cellStyle name="20% - Accent5 2 15 4 2 2 2" xfId="823" xr:uid="{00000000-0005-0000-0000-000008020000}"/>
    <cellStyle name="20% - Accent5 2 15 4 2 2 3" xfId="824" xr:uid="{00000000-0005-0000-0000-000009020000}"/>
    <cellStyle name="20% - Accent5 2 15 4 2 3" xfId="825" xr:uid="{00000000-0005-0000-0000-00000A020000}"/>
    <cellStyle name="20% - Accent5 2 15 4 3" xfId="826" xr:uid="{00000000-0005-0000-0000-00000B020000}"/>
    <cellStyle name="20% - Accent5 2 15 4 4" xfId="827" xr:uid="{00000000-0005-0000-0000-00000C020000}"/>
    <cellStyle name="20% - Accent5 2 15 5" xfId="828" xr:uid="{00000000-0005-0000-0000-00000D020000}"/>
    <cellStyle name="20% - Accent5 2 15 6" xfId="829" xr:uid="{00000000-0005-0000-0000-00000E020000}"/>
    <cellStyle name="20% - Accent5 2 15 6 2" xfId="830" xr:uid="{00000000-0005-0000-0000-00000F020000}"/>
    <cellStyle name="20% - Accent5 2 15 6 3" xfId="831" xr:uid="{00000000-0005-0000-0000-000010020000}"/>
    <cellStyle name="20% - Accent5 2 15 7" xfId="832" xr:uid="{00000000-0005-0000-0000-000011020000}"/>
    <cellStyle name="20% - Accent5 2 16" xfId="833" xr:uid="{00000000-0005-0000-0000-000012020000}"/>
    <cellStyle name="20% - Accent5 2 17" xfId="834" xr:uid="{00000000-0005-0000-0000-000013020000}"/>
    <cellStyle name="20% - Accent5 2 18" xfId="835" xr:uid="{00000000-0005-0000-0000-000014020000}"/>
    <cellStyle name="20% - Accent5 2 19" xfId="836" xr:uid="{00000000-0005-0000-0000-000015020000}"/>
    <cellStyle name="20% - Accent5 2 2" xfId="837" xr:uid="{00000000-0005-0000-0000-000016020000}"/>
    <cellStyle name="20% - Accent5 2 20" xfId="838" xr:uid="{00000000-0005-0000-0000-000017020000}"/>
    <cellStyle name="20% - Accent5 2 21" xfId="839" xr:uid="{00000000-0005-0000-0000-000018020000}"/>
    <cellStyle name="20% - Accent5 2 22" xfId="840" xr:uid="{00000000-0005-0000-0000-000019020000}"/>
    <cellStyle name="20% - Accent5 2 23" xfId="841" xr:uid="{00000000-0005-0000-0000-00001A020000}"/>
    <cellStyle name="20% - Accent5 2 24" xfId="842" xr:uid="{00000000-0005-0000-0000-00001B020000}"/>
    <cellStyle name="20% - Accent5 2 25" xfId="843" xr:uid="{00000000-0005-0000-0000-00001C020000}"/>
    <cellStyle name="20% - Accent5 2 26" xfId="844" xr:uid="{00000000-0005-0000-0000-00001D020000}"/>
    <cellStyle name="20% - Accent5 2 27" xfId="845" xr:uid="{00000000-0005-0000-0000-00001E020000}"/>
    <cellStyle name="20% - Accent5 2 28" xfId="846" xr:uid="{00000000-0005-0000-0000-00001F020000}"/>
    <cellStyle name="20% - Accent5 2 29" xfId="847" xr:uid="{00000000-0005-0000-0000-000020020000}"/>
    <cellStyle name="20% - Accent5 2 3" xfId="848" xr:uid="{00000000-0005-0000-0000-000021020000}"/>
    <cellStyle name="20% - Accent5 2 30" xfId="849" xr:uid="{00000000-0005-0000-0000-000022020000}"/>
    <cellStyle name="20% - Accent5 2 31" xfId="850" xr:uid="{00000000-0005-0000-0000-000023020000}"/>
    <cellStyle name="20% - Accent5 2 32" xfId="851" xr:uid="{00000000-0005-0000-0000-000024020000}"/>
    <cellStyle name="20% - Accent5 2 33" xfId="852" xr:uid="{00000000-0005-0000-0000-000025020000}"/>
    <cellStyle name="20% - Accent5 2 4" xfId="853" xr:uid="{00000000-0005-0000-0000-000026020000}"/>
    <cellStyle name="20% - Accent5 2 5" xfId="854" xr:uid="{00000000-0005-0000-0000-000027020000}"/>
    <cellStyle name="20% - Accent5 2 6" xfId="855" xr:uid="{00000000-0005-0000-0000-000028020000}"/>
    <cellStyle name="20% - Accent5 2 7" xfId="856" xr:uid="{00000000-0005-0000-0000-000029020000}"/>
    <cellStyle name="20% - Accent5 2 8" xfId="857" xr:uid="{00000000-0005-0000-0000-00002A020000}"/>
    <cellStyle name="20% - Accent5 2 9" xfId="858" xr:uid="{00000000-0005-0000-0000-00002B020000}"/>
    <cellStyle name="20% - Accent5 3" xfId="859" xr:uid="{00000000-0005-0000-0000-00002C020000}"/>
    <cellStyle name="20% - Accent5 3 10" xfId="860" xr:uid="{00000000-0005-0000-0000-00002D020000}"/>
    <cellStyle name="20% - Accent5 3 11" xfId="861" xr:uid="{00000000-0005-0000-0000-00002E020000}"/>
    <cellStyle name="20% - Accent5 3 12" xfId="862" xr:uid="{00000000-0005-0000-0000-00002F020000}"/>
    <cellStyle name="20% - Accent5 3 13" xfId="863" xr:uid="{00000000-0005-0000-0000-000030020000}"/>
    <cellStyle name="20% - Accent5 3 14" xfId="864" xr:uid="{00000000-0005-0000-0000-000031020000}"/>
    <cellStyle name="20% - Accent5 3 15" xfId="865" xr:uid="{00000000-0005-0000-0000-000032020000}"/>
    <cellStyle name="20% - Accent5 3 16" xfId="866" xr:uid="{00000000-0005-0000-0000-000033020000}"/>
    <cellStyle name="20% - Accent5 3 17" xfId="867" xr:uid="{00000000-0005-0000-0000-000034020000}"/>
    <cellStyle name="20% - Accent5 3 18" xfId="868" xr:uid="{00000000-0005-0000-0000-000035020000}"/>
    <cellStyle name="20% - Accent5 3 19" xfId="869" xr:uid="{00000000-0005-0000-0000-000036020000}"/>
    <cellStyle name="20% - Accent5 3 2" xfId="870" xr:uid="{00000000-0005-0000-0000-000037020000}"/>
    <cellStyle name="20% - Accent5 3 20" xfId="871" xr:uid="{00000000-0005-0000-0000-000038020000}"/>
    <cellStyle name="20% - Accent5 3 21" xfId="872" xr:uid="{00000000-0005-0000-0000-000039020000}"/>
    <cellStyle name="20% - Accent5 3 22" xfId="873" xr:uid="{00000000-0005-0000-0000-00003A020000}"/>
    <cellStyle name="20% - Accent5 3 23" xfId="874" xr:uid="{00000000-0005-0000-0000-00003B020000}"/>
    <cellStyle name="20% - Accent5 3 24" xfId="875" xr:uid="{00000000-0005-0000-0000-00003C020000}"/>
    <cellStyle name="20% - Accent5 3 25" xfId="876" xr:uid="{00000000-0005-0000-0000-00003D020000}"/>
    <cellStyle name="20% - Accent5 3 26" xfId="877" xr:uid="{00000000-0005-0000-0000-00003E020000}"/>
    <cellStyle name="20% - Accent5 3 27" xfId="878" xr:uid="{00000000-0005-0000-0000-00003F020000}"/>
    <cellStyle name="20% - Accent5 3 28" xfId="879" xr:uid="{00000000-0005-0000-0000-000040020000}"/>
    <cellStyle name="20% - Accent5 3 3" xfId="880" xr:uid="{00000000-0005-0000-0000-000041020000}"/>
    <cellStyle name="20% - Accent5 3 4" xfId="881" xr:uid="{00000000-0005-0000-0000-000042020000}"/>
    <cellStyle name="20% - Accent5 3 5" xfId="882" xr:uid="{00000000-0005-0000-0000-000043020000}"/>
    <cellStyle name="20% - Accent5 3 6" xfId="883" xr:uid="{00000000-0005-0000-0000-000044020000}"/>
    <cellStyle name="20% - Accent5 3 7" xfId="884" xr:uid="{00000000-0005-0000-0000-000045020000}"/>
    <cellStyle name="20% - Accent5 3 8" xfId="885" xr:uid="{00000000-0005-0000-0000-000046020000}"/>
    <cellStyle name="20% - Accent5 3 9" xfId="886" xr:uid="{00000000-0005-0000-0000-000047020000}"/>
    <cellStyle name="20% - Accent5 4" xfId="887" xr:uid="{00000000-0005-0000-0000-000048020000}"/>
    <cellStyle name="20% - Accent5 4 10" xfId="888" xr:uid="{00000000-0005-0000-0000-000049020000}"/>
    <cellStyle name="20% - Accent5 4 11" xfId="889" xr:uid="{00000000-0005-0000-0000-00004A020000}"/>
    <cellStyle name="20% - Accent5 4 12" xfId="890" xr:uid="{00000000-0005-0000-0000-00004B020000}"/>
    <cellStyle name="20% - Accent5 4 13" xfId="891" xr:uid="{00000000-0005-0000-0000-00004C020000}"/>
    <cellStyle name="20% - Accent5 4 14" xfId="892" xr:uid="{00000000-0005-0000-0000-00004D020000}"/>
    <cellStyle name="20% - Accent5 4 15" xfId="893" xr:uid="{00000000-0005-0000-0000-00004E020000}"/>
    <cellStyle name="20% - Accent5 4 16" xfId="894" xr:uid="{00000000-0005-0000-0000-00004F020000}"/>
    <cellStyle name="20% - Accent5 4 17" xfId="895" xr:uid="{00000000-0005-0000-0000-000050020000}"/>
    <cellStyle name="20% - Accent5 4 18" xfId="896" xr:uid="{00000000-0005-0000-0000-000051020000}"/>
    <cellStyle name="20% - Accent5 4 19" xfId="897" xr:uid="{00000000-0005-0000-0000-000052020000}"/>
    <cellStyle name="20% - Accent5 4 2" xfId="898" xr:uid="{00000000-0005-0000-0000-000053020000}"/>
    <cellStyle name="20% - Accent5 4 20" xfId="899" xr:uid="{00000000-0005-0000-0000-000054020000}"/>
    <cellStyle name="20% - Accent5 4 21" xfId="900" xr:uid="{00000000-0005-0000-0000-000055020000}"/>
    <cellStyle name="20% - Accent5 4 22" xfId="901" xr:uid="{00000000-0005-0000-0000-000056020000}"/>
    <cellStyle name="20% - Accent5 4 23" xfId="902" xr:uid="{00000000-0005-0000-0000-000057020000}"/>
    <cellStyle name="20% - Accent5 4 24" xfId="903" xr:uid="{00000000-0005-0000-0000-000058020000}"/>
    <cellStyle name="20% - Accent5 4 25" xfId="904" xr:uid="{00000000-0005-0000-0000-000059020000}"/>
    <cellStyle name="20% - Accent5 4 3" xfId="905" xr:uid="{00000000-0005-0000-0000-00005A020000}"/>
    <cellStyle name="20% - Accent5 4 4" xfId="906" xr:uid="{00000000-0005-0000-0000-00005B020000}"/>
    <cellStyle name="20% - Accent5 4 5" xfId="907" xr:uid="{00000000-0005-0000-0000-00005C020000}"/>
    <cellStyle name="20% - Accent5 4 6" xfId="908" xr:uid="{00000000-0005-0000-0000-00005D020000}"/>
    <cellStyle name="20% - Accent5 4 7" xfId="909" xr:uid="{00000000-0005-0000-0000-00005E020000}"/>
    <cellStyle name="20% - Accent5 4 8" xfId="910" xr:uid="{00000000-0005-0000-0000-00005F020000}"/>
    <cellStyle name="20% - Accent5 4 9" xfId="911" xr:uid="{00000000-0005-0000-0000-000060020000}"/>
    <cellStyle name="20% - Accent5 5" xfId="3834" xr:uid="{00000000-0005-0000-0000-000061020000}"/>
    <cellStyle name="20% - Accent5 6" xfId="3835" xr:uid="{00000000-0005-0000-0000-000062020000}"/>
    <cellStyle name="20% - Accent5 7" xfId="3836" xr:uid="{00000000-0005-0000-0000-000063020000}"/>
    <cellStyle name="20% - Accent5 8" xfId="3837" xr:uid="{00000000-0005-0000-0000-000064020000}"/>
    <cellStyle name="20% - Accent5 9" xfId="3838" xr:uid="{00000000-0005-0000-0000-000065020000}"/>
    <cellStyle name="20% - Accent6 10" xfId="3839" xr:uid="{00000000-0005-0000-0000-000066020000}"/>
    <cellStyle name="20% - Accent6 11" xfId="3840" xr:uid="{00000000-0005-0000-0000-000067020000}"/>
    <cellStyle name="20% - Accent6 2" xfId="273" xr:uid="{00000000-0005-0000-0000-000068020000}"/>
    <cellStyle name="20% - Accent6 2 10" xfId="913" xr:uid="{00000000-0005-0000-0000-000069020000}"/>
    <cellStyle name="20% - Accent6 2 11" xfId="914" xr:uid="{00000000-0005-0000-0000-00006A020000}"/>
    <cellStyle name="20% - Accent6 2 12" xfId="915" xr:uid="{00000000-0005-0000-0000-00006B020000}"/>
    <cellStyle name="20% - Accent6 2 13" xfId="916" xr:uid="{00000000-0005-0000-0000-00006C020000}"/>
    <cellStyle name="20% - Accent6 2 14" xfId="917" xr:uid="{00000000-0005-0000-0000-00006D020000}"/>
    <cellStyle name="20% - Accent6 2 15" xfId="918" xr:uid="{00000000-0005-0000-0000-00006E020000}"/>
    <cellStyle name="20% - Accent6 2 15 2" xfId="919" xr:uid="{00000000-0005-0000-0000-00006F020000}"/>
    <cellStyle name="20% - Accent6 2 15 2 2" xfId="920" xr:uid="{00000000-0005-0000-0000-000070020000}"/>
    <cellStyle name="20% - Accent6 2 15 2 2 2" xfId="921" xr:uid="{00000000-0005-0000-0000-000071020000}"/>
    <cellStyle name="20% - Accent6 2 15 2 2 2 2" xfId="922" xr:uid="{00000000-0005-0000-0000-000072020000}"/>
    <cellStyle name="20% - Accent6 2 15 2 2 2 2 2" xfId="923" xr:uid="{00000000-0005-0000-0000-000073020000}"/>
    <cellStyle name="20% - Accent6 2 15 2 2 2 2 3" xfId="924" xr:uid="{00000000-0005-0000-0000-000074020000}"/>
    <cellStyle name="20% - Accent6 2 15 2 2 2 3" xfId="925" xr:uid="{00000000-0005-0000-0000-000075020000}"/>
    <cellStyle name="20% - Accent6 2 15 2 2 3" xfId="926" xr:uid="{00000000-0005-0000-0000-000076020000}"/>
    <cellStyle name="20% - Accent6 2 15 2 2 4" xfId="927" xr:uid="{00000000-0005-0000-0000-000077020000}"/>
    <cellStyle name="20% - Accent6 2 15 2 3" xfId="928" xr:uid="{00000000-0005-0000-0000-000078020000}"/>
    <cellStyle name="20% - Accent6 2 15 2 4" xfId="929" xr:uid="{00000000-0005-0000-0000-000079020000}"/>
    <cellStyle name="20% - Accent6 2 15 2 5" xfId="930" xr:uid="{00000000-0005-0000-0000-00007A020000}"/>
    <cellStyle name="20% - Accent6 2 15 2 5 2" xfId="931" xr:uid="{00000000-0005-0000-0000-00007B020000}"/>
    <cellStyle name="20% - Accent6 2 15 2 5 3" xfId="932" xr:uid="{00000000-0005-0000-0000-00007C020000}"/>
    <cellStyle name="20% - Accent6 2 15 2 6" xfId="933" xr:uid="{00000000-0005-0000-0000-00007D020000}"/>
    <cellStyle name="20% - Accent6 2 15 3" xfId="934" xr:uid="{00000000-0005-0000-0000-00007E020000}"/>
    <cellStyle name="20% - Accent6 2 15 4" xfId="935" xr:uid="{00000000-0005-0000-0000-00007F020000}"/>
    <cellStyle name="20% - Accent6 2 15 4 2" xfId="936" xr:uid="{00000000-0005-0000-0000-000080020000}"/>
    <cellStyle name="20% - Accent6 2 15 4 2 2" xfId="937" xr:uid="{00000000-0005-0000-0000-000081020000}"/>
    <cellStyle name="20% - Accent6 2 15 4 2 2 2" xfId="938" xr:uid="{00000000-0005-0000-0000-000082020000}"/>
    <cellStyle name="20% - Accent6 2 15 4 2 2 3" xfId="939" xr:uid="{00000000-0005-0000-0000-000083020000}"/>
    <cellStyle name="20% - Accent6 2 15 4 2 3" xfId="940" xr:uid="{00000000-0005-0000-0000-000084020000}"/>
    <cellStyle name="20% - Accent6 2 15 4 3" xfId="941" xr:uid="{00000000-0005-0000-0000-000085020000}"/>
    <cellStyle name="20% - Accent6 2 15 4 4" xfId="942" xr:uid="{00000000-0005-0000-0000-000086020000}"/>
    <cellStyle name="20% - Accent6 2 15 5" xfId="943" xr:uid="{00000000-0005-0000-0000-000087020000}"/>
    <cellStyle name="20% - Accent6 2 15 6" xfId="944" xr:uid="{00000000-0005-0000-0000-000088020000}"/>
    <cellStyle name="20% - Accent6 2 15 6 2" xfId="945" xr:uid="{00000000-0005-0000-0000-000089020000}"/>
    <cellStyle name="20% - Accent6 2 15 6 3" xfId="946" xr:uid="{00000000-0005-0000-0000-00008A020000}"/>
    <cellStyle name="20% - Accent6 2 15 7" xfId="947" xr:uid="{00000000-0005-0000-0000-00008B020000}"/>
    <cellStyle name="20% - Accent6 2 16" xfId="948" xr:uid="{00000000-0005-0000-0000-00008C020000}"/>
    <cellStyle name="20% - Accent6 2 17" xfId="949" xr:uid="{00000000-0005-0000-0000-00008D020000}"/>
    <cellStyle name="20% - Accent6 2 18" xfId="950" xr:uid="{00000000-0005-0000-0000-00008E020000}"/>
    <cellStyle name="20% - Accent6 2 19" xfId="951" xr:uid="{00000000-0005-0000-0000-00008F020000}"/>
    <cellStyle name="20% - Accent6 2 2" xfId="952" xr:uid="{00000000-0005-0000-0000-000090020000}"/>
    <cellStyle name="20% - Accent6 2 20" xfId="953" xr:uid="{00000000-0005-0000-0000-000091020000}"/>
    <cellStyle name="20% - Accent6 2 21" xfId="954" xr:uid="{00000000-0005-0000-0000-000092020000}"/>
    <cellStyle name="20% - Accent6 2 22" xfId="955" xr:uid="{00000000-0005-0000-0000-000093020000}"/>
    <cellStyle name="20% - Accent6 2 23" xfId="956" xr:uid="{00000000-0005-0000-0000-000094020000}"/>
    <cellStyle name="20% - Accent6 2 24" xfId="957" xr:uid="{00000000-0005-0000-0000-000095020000}"/>
    <cellStyle name="20% - Accent6 2 25" xfId="958" xr:uid="{00000000-0005-0000-0000-000096020000}"/>
    <cellStyle name="20% - Accent6 2 26" xfId="959" xr:uid="{00000000-0005-0000-0000-000097020000}"/>
    <cellStyle name="20% - Accent6 2 27" xfId="960" xr:uid="{00000000-0005-0000-0000-000098020000}"/>
    <cellStyle name="20% - Accent6 2 28" xfId="961" xr:uid="{00000000-0005-0000-0000-000099020000}"/>
    <cellStyle name="20% - Accent6 2 29" xfId="962" xr:uid="{00000000-0005-0000-0000-00009A020000}"/>
    <cellStyle name="20% - Accent6 2 3" xfId="963" xr:uid="{00000000-0005-0000-0000-00009B020000}"/>
    <cellStyle name="20% - Accent6 2 30" xfId="964" xr:uid="{00000000-0005-0000-0000-00009C020000}"/>
    <cellStyle name="20% - Accent6 2 31" xfId="965" xr:uid="{00000000-0005-0000-0000-00009D020000}"/>
    <cellStyle name="20% - Accent6 2 32" xfId="966" xr:uid="{00000000-0005-0000-0000-00009E020000}"/>
    <cellStyle name="20% - Accent6 2 33" xfId="967" xr:uid="{00000000-0005-0000-0000-00009F020000}"/>
    <cellStyle name="20% - Accent6 2 34" xfId="912" xr:uid="{00000000-0005-0000-0000-0000A0020000}"/>
    <cellStyle name="20% - Accent6 2 4" xfId="968" xr:uid="{00000000-0005-0000-0000-0000A1020000}"/>
    <cellStyle name="20% - Accent6 2 5" xfId="969" xr:uid="{00000000-0005-0000-0000-0000A2020000}"/>
    <cellStyle name="20% - Accent6 2 6" xfId="970" xr:uid="{00000000-0005-0000-0000-0000A3020000}"/>
    <cellStyle name="20% - Accent6 2 7" xfId="971" xr:uid="{00000000-0005-0000-0000-0000A4020000}"/>
    <cellStyle name="20% - Accent6 2 8" xfId="972" xr:uid="{00000000-0005-0000-0000-0000A5020000}"/>
    <cellStyle name="20% - Accent6 2 9" xfId="973" xr:uid="{00000000-0005-0000-0000-0000A6020000}"/>
    <cellStyle name="20% - Accent6 3" xfId="974" xr:uid="{00000000-0005-0000-0000-0000A7020000}"/>
    <cellStyle name="20% - Accent6 3 10" xfId="975" xr:uid="{00000000-0005-0000-0000-0000A8020000}"/>
    <cellStyle name="20% - Accent6 3 11" xfId="976" xr:uid="{00000000-0005-0000-0000-0000A9020000}"/>
    <cellStyle name="20% - Accent6 3 12" xfId="977" xr:uid="{00000000-0005-0000-0000-0000AA020000}"/>
    <cellStyle name="20% - Accent6 3 13" xfId="978" xr:uid="{00000000-0005-0000-0000-0000AB020000}"/>
    <cellStyle name="20% - Accent6 3 14" xfId="979" xr:uid="{00000000-0005-0000-0000-0000AC020000}"/>
    <cellStyle name="20% - Accent6 3 15" xfId="980" xr:uid="{00000000-0005-0000-0000-0000AD020000}"/>
    <cellStyle name="20% - Accent6 3 16" xfId="981" xr:uid="{00000000-0005-0000-0000-0000AE020000}"/>
    <cellStyle name="20% - Accent6 3 17" xfId="982" xr:uid="{00000000-0005-0000-0000-0000AF020000}"/>
    <cellStyle name="20% - Accent6 3 18" xfId="983" xr:uid="{00000000-0005-0000-0000-0000B0020000}"/>
    <cellStyle name="20% - Accent6 3 19" xfId="984" xr:uid="{00000000-0005-0000-0000-0000B1020000}"/>
    <cellStyle name="20% - Accent6 3 2" xfId="985" xr:uid="{00000000-0005-0000-0000-0000B2020000}"/>
    <cellStyle name="20% - Accent6 3 20" xfId="986" xr:uid="{00000000-0005-0000-0000-0000B3020000}"/>
    <cellStyle name="20% - Accent6 3 21" xfId="987" xr:uid="{00000000-0005-0000-0000-0000B4020000}"/>
    <cellStyle name="20% - Accent6 3 22" xfId="988" xr:uid="{00000000-0005-0000-0000-0000B5020000}"/>
    <cellStyle name="20% - Accent6 3 23" xfId="989" xr:uid="{00000000-0005-0000-0000-0000B6020000}"/>
    <cellStyle name="20% - Accent6 3 24" xfId="990" xr:uid="{00000000-0005-0000-0000-0000B7020000}"/>
    <cellStyle name="20% - Accent6 3 25" xfId="991" xr:uid="{00000000-0005-0000-0000-0000B8020000}"/>
    <cellStyle name="20% - Accent6 3 26" xfId="992" xr:uid="{00000000-0005-0000-0000-0000B9020000}"/>
    <cellStyle name="20% - Accent6 3 27" xfId="993" xr:uid="{00000000-0005-0000-0000-0000BA020000}"/>
    <cellStyle name="20% - Accent6 3 28" xfId="994" xr:uid="{00000000-0005-0000-0000-0000BB020000}"/>
    <cellStyle name="20% - Accent6 3 3" xfId="995" xr:uid="{00000000-0005-0000-0000-0000BC020000}"/>
    <cellStyle name="20% - Accent6 3 4" xfId="996" xr:uid="{00000000-0005-0000-0000-0000BD020000}"/>
    <cellStyle name="20% - Accent6 3 5" xfId="997" xr:uid="{00000000-0005-0000-0000-0000BE020000}"/>
    <cellStyle name="20% - Accent6 3 6" xfId="998" xr:uid="{00000000-0005-0000-0000-0000BF020000}"/>
    <cellStyle name="20% - Accent6 3 7" xfId="999" xr:uid="{00000000-0005-0000-0000-0000C0020000}"/>
    <cellStyle name="20% - Accent6 3 8" xfId="1000" xr:uid="{00000000-0005-0000-0000-0000C1020000}"/>
    <cellStyle name="20% - Accent6 3 9" xfId="1001" xr:uid="{00000000-0005-0000-0000-0000C2020000}"/>
    <cellStyle name="20% - Accent6 4" xfId="1002" xr:uid="{00000000-0005-0000-0000-0000C3020000}"/>
    <cellStyle name="20% - Accent6 4 10" xfId="1003" xr:uid="{00000000-0005-0000-0000-0000C4020000}"/>
    <cellStyle name="20% - Accent6 4 11" xfId="1004" xr:uid="{00000000-0005-0000-0000-0000C5020000}"/>
    <cellStyle name="20% - Accent6 4 12" xfId="1005" xr:uid="{00000000-0005-0000-0000-0000C6020000}"/>
    <cellStyle name="20% - Accent6 4 13" xfId="1006" xr:uid="{00000000-0005-0000-0000-0000C7020000}"/>
    <cellStyle name="20% - Accent6 4 14" xfId="1007" xr:uid="{00000000-0005-0000-0000-0000C8020000}"/>
    <cellStyle name="20% - Accent6 4 15" xfId="1008" xr:uid="{00000000-0005-0000-0000-0000C9020000}"/>
    <cellStyle name="20% - Accent6 4 16" xfId="1009" xr:uid="{00000000-0005-0000-0000-0000CA020000}"/>
    <cellStyle name="20% - Accent6 4 17" xfId="1010" xr:uid="{00000000-0005-0000-0000-0000CB020000}"/>
    <cellStyle name="20% - Accent6 4 18" xfId="1011" xr:uid="{00000000-0005-0000-0000-0000CC020000}"/>
    <cellStyle name="20% - Accent6 4 19" xfId="1012" xr:uid="{00000000-0005-0000-0000-0000CD020000}"/>
    <cellStyle name="20% - Accent6 4 2" xfId="1013" xr:uid="{00000000-0005-0000-0000-0000CE020000}"/>
    <cellStyle name="20% - Accent6 4 20" xfId="1014" xr:uid="{00000000-0005-0000-0000-0000CF020000}"/>
    <cellStyle name="20% - Accent6 4 21" xfId="1015" xr:uid="{00000000-0005-0000-0000-0000D0020000}"/>
    <cellStyle name="20% - Accent6 4 22" xfId="1016" xr:uid="{00000000-0005-0000-0000-0000D1020000}"/>
    <cellStyle name="20% - Accent6 4 23" xfId="1017" xr:uid="{00000000-0005-0000-0000-0000D2020000}"/>
    <cellStyle name="20% - Accent6 4 24" xfId="1018" xr:uid="{00000000-0005-0000-0000-0000D3020000}"/>
    <cellStyle name="20% - Accent6 4 25" xfId="1019" xr:uid="{00000000-0005-0000-0000-0000D4020000}"/>
    <cellStyle name="20% - Accent6 4 3" xfId="1020" xr:uid="{00000000-0005-0000-0000-0000D5020000}"/>
    <cellStyle name="20% - Accent6 4 4" xfId="1021" xr:uid="{00000000-0005-0000-0000-0000D6020000}"/>
    <cellStyle name="20% - Accent6 4 5" xfId="1022" xr:uid="{00000000-0005-0000-0000-0000D7020000}"/>
    <cellStyle name="20% - Accent6 4 6" xfId="1023" xr:uid="{00000000-0005-0000-0000-0000D8020000}"/>
    <cellStyle name="20% - Accent6 4 7" xfId="1024" xr:uid="{00000000-0005-0000-0000-0000D9020000}"/>
    <cellStyle name="20% - Accent6 4 8" xfId="1025" xr:uid="{00000000-0005-0000-0000-0000DA020000}"/>
    <cellStyle name="20% - Accent6 4 9" xfId="1026" xr:uid="{00000000-0005-0000-0000-0000DB020000}"/>
    <cellStyle name="20% - Accent6 5" xfId="3841" xr:uid="{00000000-0005-0000-0000-0000DC020000}"/>
    <cellStyle name="20% - Accent6 6" xfId="3842" xr:uid="{00000000-0005-0000-0000-0000DD020000}"/>
    <cellStyle name="20% - Accent6 7" xfId="3843" xr:uid="{00000000-0005-0000-0000-0000DE020000}"/>
    <cellStyle name="20% - Accent6 8" xfId="3844" xr:uid="{00000000-0005-0000-0000-0000DF020000}"/>
    <cellStyle name="20% - Accent6 9" xfId="3845" xr:uid="{00000000-0005-0000-0000-0000E0020000}"/>
    <cellStyle name="20% - Isticanje1" xfId="2" xr:uid="{00000000-0005-0000-0000-0000E1020000}"/>
    <cellStyle name="20% - Isticanje1 2" xfId="3" xr:uid="{00000000-0005-0000-0000-0000E2020000}"/>
    <cellStyle name="20% - Isticanje1 2 2" xfId="4" xr:uid="{00000000-0005-0000-0000-0000E3020000}"/>
    <cellStyle name="20% - Isticanje1 2 2 2" xfId="3846" xr:uid="{00000000-0005-0000-0000-0000E4020000}"/>
    <cellStyle name="20% - Isticanje1 2 3" xfId="3847" xr:uid="{00000000-0005-0000-0000-0000E5020000}"/>
    <cellStyle name="20% - Isticanje1 2 3 2" xfId="3848" xr:uid="{00000000-0005-0000-0000-0000E6020000}"/>
    <cellStyle name="20% - Isticanje1 2 4" xfId="3849" xr:uid="{00000000-0005-0000-0000-0000E7020000}"/>
    <cellStyle name="20% - Isticanje2" xfId="5" xr:uid="{00000000-0005-0000-0000-0000E8020000}"/>
    <cellStyle name="20% - Isticanje2 2" xfId="6" xr:uid="{00000000-0005-0000-0000-0000E9020000}"/>
    <cellStyle name="20% - Isticanje2 2 2" xfId="7" xr:uid="{00000000-0005-0000-0000-0000EA020000}"/>
    <cellStyle name="20% - Isticanje2 2 2 2" xfId="3850" xr:uid="{00000000-0005-0000-0000-0000EB020000}"/>
    <cellStyle name="20% - Isticanje2 2 3" xfId="3851" xr:uid="{00000000-0005-0000-0000-0000EC020000}"/>
    <cellStyle name="20% - Isticanje2 2 3 2" xfId="3852" xr:uid="{00000000-0005-0000-0000-0000ED020000}"/>
    <cellStyle name="20% - Isticanje2 2 4" xfId="3853" xr:uid="{00000000-0005-0000-0000-0000EE020000}"/>
    <cellStyle name="20% - Isticanje3" xfId="8" xr:uid="{00000000-0005-0000-0000-0000EF020000}"/>
    <cellStyle name="20% - Isticanje3 2" xfId="9" xr:uid="{00000000-0005-0000-0000-0000F0020000}"/>
    <cellStyle name="20% - Isticanje3 2 2" xfId="10" xr:uid="{00000000-0005-0000-0000-0000F1020000}"/>
    <cellStyle name="20% - Isticanje3 2 2 2" xfId="3854" xr:uid="{00000000-0005-0000-0000-0000F2020000}"/>
    <cellStyle name="20% - Isticanje3 2 3" xfId="3855" xr:uid="{00000000-0005-0000-0000-0000F3020000}"/>
    <cellStyle name="20% - Isticanje3 2 3 2" xfId="3856" xr:uid="{00000000-0005-0000-0000-0000F4020000}"/>
    <cellStyle name="20% - Isticanje3 2 4" xfId="3857" xr:uid="{00000000-0005-0000-0000-0000F5020000}"/>
    <cellStyle name="20% - Isticanje4" xfId="11" xr:uid="{00000000-0005-0000-0000-0000F6020000}"/>
    <cellStyle name="20% - Isticanje4 2" xfId="12" xr:uid="{00000000-0005-0000-0000-0000F7020000}"/>
    <cellStyle name="20% - Isticanje4 2 2" xfId="13" xr:uid="{00000000-0005-0000-0000-0000F8020000}"/>
    <cellStyle name="20% - Isticanje4 2 2 2" xfId="3858" xr:uid="{00000000-0005-0000-0000-0000F9020000}"/>
    <cellStyle name="20% - Isticanje4 2 3" xfId="3859" xr:uid="{00000000-0005-0000-0000-0000FA020000}"/>
    <cellStyle name="20% - Isticanje4 2 3 2" xfId="3860" xr:uid="{00000000-0005-0000-0000-0000FB020000}"/>
    <cellStyle name="20% - Isticanje4 2 4" xfId="3861" xr:uid="{00000000-0005-0000-0000-0000FC020000}"/>
    <cellStyle name="20% - Isticanje5" xfId="14" xr:uid="{00000000-0005-0000-0000-0000FD020000}"/>
    <cellStyle name="20% - Isticanje5 2" xfId="15" xr:uid="{00000000-0005-0000-0000-0000FE020000}"/>
    <cellStyle name="20% - Isticanje5 2 2" xfId="3862" xr:uid="{00000000-0005-0000-0000-0000FF020000}"/>
    <cellStyle name="20% - Isticanje5 2 2 2" xfId="3863" xr:uid="{00000000-0005-0000-0000-000000030000}"/>
    <cellStyle name="20% - Isticanje5 2 3" xfId="3864" xr:uid="{00000000-0005-0000-0000-000001030000}"/>
    <cellStyle name="20% - Isticanje5 2 3 2" xfId="3865" xr:uid="{00000000-0005-0000-0000-000002030000}"/>
    <cellStyle name="20% - Isticanje5 2 4" xfId="3866" xr:uid="{00000000-0005-0000-0000-000003030000}"/>
    <cellStyle name="20% - Isticanje6" xfId="16" xr:uid="{00000000-0005-0000-0000-000004030000}"/>
    <cellStyle name="20% - Isticanje6 2" xfId="17" xr:uid="{00000000-0005-0000-0000-000005030000}"/>
    <cellStyle name="20% - Isticanje6 2 2" xfId="18" xr:uid="{00000000-0005-0000-0000-000006030000}"/>
    <cellStyle name="20% - Isticanje6 2 2 2" xfId="3867" xr:uid="{00000000-0005-0000-0000-000007030000}"/>
    <cellStyle name="20% - Isticanje6 2 3" xfId="3868" xr:uid="{00000000-0005-0000-0000-000008030000}"/>
    <cellStyle name="20% - Isticanje6 2 3 2" xfId="3869" xr:uid="{00000000-0005-0000-0000-000009030000}"/>
    <cellStyle name="20% - Isticanje6 2 4" xfId="3870" xr:uid="{00000000-0005-0000-0000-00000A030000}"/>
    <cellStyle name="40% - Accent1 10" xfId="3871" xr:uid="{00000000-0005-0000-0000-00000B030000}"/>
    <cellStyle name="40% - Accent1 11" xfId="3872" xr:uid="{00000000-0005-0000-0000-00000C030000}"/>
    <cellStyle name="40% - Accent1 2" xfId="274" xr:uid="{00000000-0005-0000-0000-00000D030000}"/>
    <cellStyle name="40% - Accent1 2 10" xfId="1028" xr:uid="{00000000-0005-0000-0000-00000E030000}"/>
    <cellStyle name="40% - Accent1 2 11" xfId="1029" xr:uid="{00000000-0005-0000-0000-00000F030000}"/>
    <cellStyle name="40% - Accent1 2 12" xfId="1030" xr:uid="{00000000-0005-0000-0000-000010030000}"/>
    <cellStyle name="40% - Accent1 2 13" xfId="1031" xr:uid="{00000000-0005-0000-0000-000011030000}"/>
    <cellStyle name="40% - Accent1 2 14" xfId="1032" xr:uid="{00000000-0005-0000-0000-000012030000}"/>
    <cellStyle name="40% - Accent1 2 15" xfId="1033" xr:uid="{00000000-0005-0000-0000-000013030000}"/>
    <cellStyle name="40% - Accent1 2 15 2" xfId="1034" xr:uid="{00000000-0005-0000-0000-000014030000}"/>
    <cellStyle name="40% - Accent1 2 15 2 2" xfId="1035" xr:uid="{00000000-0005-0000-0000-000015030000}"/>
    <cellStyle name="40% - Accent1 2 15 2 2 2" xfId="1036" xr:uid="{00000000-0005-0000-0000-000016030000}"/>
    <cellStyle name="40% - Accent1 2 15 2 2 2 2" xfId="1037" xr:uid="{00000000-0005-0000-0000-000017030000}"/>
    <cellStyle name="40% - Accent1 2 15 2 2 2 2 2" xfId="1038" xr:uid="{00000000-0005-0000-0000-000018030000}"/>
    <cellStyle name="40% - Accent1 2 15 2 2 2 2 3" xfId="1039" xr:uid="{00000000-0005-0000-0000-000019030000}"/>
    <cellStyle name="40% - Accent1 2 15 2 2 2 3" xfId="1040" xr:uid="{00000000-0005-0000-0000-00001A030000}"/>
    <cellStyle name="40% - Accent1 2 15 2 2 3" xfId="1041" xr:uid="{00000000-0005-0000-0000-00001B030000}"/>
    <cellStyle name="40% - Accent1 2 15 2 2 4" xfId="1042" xr:uid="{00000000-0005-0000-0000-00001C030000}"/>
    <cellStyle name="40% - Accent1 2 15 2 3" xfId="1043" xr:uid="{00000000-0005-0000-0000-00001D030000}"/>
    <cellStyle name="40% - Accent1 2 15 2 4" xfId="1044" xr:uid="{00000000-0005-0000-0000-00001E030000}"/>
    <cellStyle name="40% - Accent1 2 15 2 5" xfId="1045" xr:uid="{00000000-0005-0000-0000-00001F030000}"/>
    <cellStyle name="40% - Accent1 2 15 2 5 2" xfId="1046" xr:uid="{00000000-0005-0000-0000-000020030000}"/>
    <cellStyle name="40% - Accent1 2 15 2 5 3" xfId="1047" xr:uid="{00000000-0005-0000-0000-000021030000}"/>
    <cellStyle name="40% - Accent1 2 15 2 6" xfId="1048" xr:uid="{00000000-0005-0000-0000-000022030000}"/>
    <cellStyle name="40% - Accent1 2 15 3" xfId="1049" xr:uid="{00000000-0005-0000-0000-000023030000}"/>
    <cellStyle name="40% - Accent1 2 15 4" xfId="1050" xr:uid="{00000000-0005-0000-0000-000024030000}"/>
    <cellStyle name="40% - Accent1 2 15 4 2" xfId="1051" xr:uid="{00000000-0005-0000-0000-000025030000}"/>
    <cellStyle name="40% - Accent1 2 15 4 2 2" xfId="1052" xr:uid="{00000000-0005-0000-0000-000026030000}"/>
    <cellStyle name="40% - Accent1 2 15 4 2 2 2" xfId="1053" xr:uid="{00000000-0005-0000-0000-000027030000}"/>
    <cellStyle name="40% - Accent1 2 15 4 2 2 3" xfId="1054" xr:uid="{00000000-0005-0000-0000-000028030000}"/>
    <cellStyle name="40% - Accent1 2 15 4 2 3" xfId="1055" xr:uid="{00000000-0005-0000-0000-000029030000}"/>
    <cellStyle name="40% - Accent1 2 15 4 3" xfId="1056" xr:uid="{00000000-0005-0000-0000-00002A030000}"/>
    <cellStyle name="40% - Accent1 2 15 4 4" xfId="1057" xr:uid="{00000000-0005-0000-0000-00002B030000}"/>
    <cellStyle name="40% - Accent1 2 15 5" xfId="1058" xr:uid="{00000000-0005-0000-0000-00002C030000}"/>
    <cellStyle name="40% - Accent1 2 15 6" xfId="1059" xr:uid="{00000000-0005-0000-0000-00002D030000}"/>
    <cellStyle name="40% - Accent1 2 15 6 2" xfId="1060" xr:uid="{00000000-0005-0000-0000-00002E030000}"/>
    <cellStyle name="40% - Accent1 2 15 6 3" xfId="1061" xr:uid="{00000000-0005-0000-0000-00002F030000}"/>
    <cellStyle name="40% - Accent1 2 15 7" xfId="1062" xr:uid="{00000000-0005-0000-0000-000030030000}"/>
    <cellStyle name="40% - Accent1 2 16" xfId="1063" xr:uid="{00000000-0005-0000-0000-000031030000}"/>
    <cellStyle name="40% - Accent1 2 17" xfId="1064" xr:uid="{00000000-0005-0000-0000-000032030000}"/>
    <cellStyle name="40% - Accent1 2 18" xfId="1065" xr:uid="{00000000-0005-0000-0000-000033030000}"/>
    <cellStyle name="40% - Accent1 2 19" xfId="1066" xr:uid="{00000000-0005-0000-0000-000034030000}"/>
    <cellStyle name="40% - Accent1 2 2" xfId="1067" xr:uid="{00000000-0005-0000-0000-000035030000}"/>
    <cellStyle name="40% - Accent1 2 20" xfId="1068" xr:uid="{00000000-0005-0000-0000-000036030000}"/>
    <cellStyle name="40% - Accent1 2 21" xfId="1069" xr:uid="{00000000-0005-0000-0000-000037030000}"/>
    <cellStyle name="40% - Accent1 2 22" xfId="1070" xr:uid="{00000000-0005-0000-0000-000038030000}"/>
    <cellStyle name="40% - Accent1 2 23" xfId="1071" xr:uid="{00000000-0005-0000-0000-000039030000}"/>
    <cellStyle name="40% - Accent1 2 24" xfId="1072" xr:uid="{00000000-0005-0000-0000-00003A030000}"/>
    <cellStyle name="40% - Accent1 2 25" xfId="1073" xr:uid="{00000000-0005-0000-0000-00003B030000}"/>
    <cellStyle name="40% - Accent1 2 26" xfId="1074" xr:uid="{00000000-0005-0000-0000-00003C030000}"/>
    <cellStyle name="40% - Accent1 2 27" xfId="1075" xr:uid="{00000000-0005-0000-0000-00003D030000}"/>
    <cellStyle name="40% - Accent1 2 28" xfId="1076" xr:uid="{00000000-0005-0000-0000-00003E030000}"/>
    <cellStyle name="40% - Accent1 2 29" xfId="1077" xr:uid="{00000000-0005-0000-0000-00003F030000}"/>
    <cellStyle name="40% - Accent1 2 3" xfId="1078" xr:uid="{00000000-0005-0000-0000-000040030000}"/>
    <cellStyle name="40% - Accent1 2 30" xfId="1079" xr:uid="{00000000-0005-0000-0000-000041030000}"/>
    <cellStyle name="40% - Accent1 2 31" xfId="1080" xr:uid="{00000000-0005-0000-0000-000042030000}"/>
    <cellStyle name="40% - Accent1 2 32" xfId="1081" xr:uid="{00000000-0005-0000-0000-000043030000}"/>
    <cellStyle name="40% - Accent1 2 33" xfId="1082" xr:uid="{00000000-0005-0000-0000-000044030000}"/>
    <cellStyle name="40% - Accent1 2 34" xfId="1027" xr:uid="{00000000-0005-0000-0000-000045030000}"/>
    <cellStyle name="40% - Accent1 2 4" xfId="1083" xr:uid="{00000000-0005-0000-0000-000046030000}"/>
    <cellStyle name="40% - Accent1 2 5" xfId="1084" xr:uid="{00000000-0005-0000-0000-000047030000}"/>
    <cellStyle name="40% - Accent1 2 6" xfId="1085" xr:uid="{00000000-0005-0000-0000-000048030000}"/>
    <cellStyle name="40% - Accent1 2 7" xfId="1086" xr:uid="{00000000-0005-0000-0000-000049030000}"/>
    <cellStyle name="40% - Accent1 2 8" xfId="1087" xr:uid="{00000000-0005-0000-0000-00004A030000}"/>
    <cellStyle name="40% - Accent1 2 9" xfId="1088" xr:uid="{00000000-0005-0000-0000-00004B030000}"/>
    <cellStyle name="40% - Accent1 3" xfId="1089" xr:uid="{00000000-0005-0000-0000-00004C030000}"/>
    <cellStyle name="40% - Accent1 3 10" xfId="1090" xr:uid="{00000000-0005-0000-0000-00004D030000}"/>
    <cellStyle name="40% - Accent1 3 11" xfId="1091" xr:uid="{00000000-0005-0000-0000-00004E030000}"/>
    <cellStyle name="40% - Accent1 3 12" xfId="1092" xr:uid="{00000000-0005-0000-0000-00004F030000}"/>
    <cellStyle name="40% - Accent1 3 13" xfId="1093" xr:uid="{00000000-0005-0000-0000-000050030000}"/>
    <cellStyle name="40% - Accent1 3 14" xfId="1094" xr:uid="{00000000-0005-0000-0000-000051030000}"/>
    <cellStyle name="40% - Accent1 3 15" xfId="1095" xr:uid="{00000000-0005-0000-0000-000052030000}"/>
    <cellStyle name="40% - Accent1 3 16" xfId="1096" xr:uid="{00000000-0005-0000-0000-000053030000}"/>
    <cellStyle name="40% - Accent1 3 17" xfId="1097" xr:uid="{00000000-0005-0000-0000-000054030000}"/>
    <cellStyle name="40% - Accent1 3 18" xfId="1098" xr:uid="{00000000-0005-0000-0000-000055030000}"/>
    <cellStyle name="40% - Accent1 3 19" xfId="1099" xr:uid="{00000000-0005-0000-0000-000056030000}"/>
    <cellStyle name="40% - Accent1 3 2" xfId="1100" xr:uid="{00000000-0005-0000-0000-000057030000}"/>
    <cellStyle name="40% - Accent1 3 20" xfId="1101" xr:uid="{00000000-0005-0000-0000-000058030000}"/>
    <cellStyle name="40% - Accent1 3 21" xfId="1102" xr:uid="{00000000-0005-0000-0000-000059030000}"/>
    <cellStyle name="40% - Accent1 3 22" xfId="1103" xr:uid="{00000000-0005-0000-0000-00005A030000}"/>
    <cellStyle name="40% - Accent1 3 23" xfId="1104" xr:uid="{00000000-0005-0000-0000-00005B030000}"/>
    <cellStyle name="40% - Accent1 3 24" xfId="1105" xr:uid="{00000000-0005-0000-0000-00005C030000}"/>
    <cellStyle name="40% - Accent1 3 25" xfId="1106" xr:uid="{00000000-0005-0000-0000-00005D030000}"/>
    <cellStyle name="40% - Accent1 3 26" xfId="1107" xr:uid="{00000000-0005-0000-0000-00005E030000}"/>
    <cellStyle name="40% - Accent1 3 27" xfId="1108" xr:uid="{00000000-0005-0000-0000-00005F030000}"/>
    <cellStyle name="40% - Accent1 3 28" xfId="1109" xr:uid="{00000000-0005-0000-0000-000060030000}"/>
    <cellStyle name="40% - Accent1 3 3" xfId="1110" xr:uid="{00000000-0005-0000-0000-000061030000}"/>
    <cellStyle name="40% - Accent1 3 4" xfId="1111" xr:uid="{00000000-0005-0000-0000-000062030000}"/>
    <cellStyle name="40% - Accent1 3 5" xfId="1112" xr:uid="{00000000-0005-0000-0000-000063030000}"/>
    <cellStyle name="40% - Accent1 3 6" xfId="1113" xr:uid="{00000000-0005-0000-0000-000064030000}"/>
    <cellStyle name="40% - Accent1 3 7" xfId="1114" xr:uid="{00000000-0005-0000-0000-000065030000}"/>
    <cellStyle name="40% - Accent1 3 8" xfId="1115" xr:uid="{00000000-0005-0000-0000-000066030000}"/>
    <cellStyle name="40% - Accent1 3 9" xfId="1116" xr:uid="{00000000-0005-0000-0000-000067030000}"/>
    <cellStyle name="40% - Accent1 4" xfId="1117" xr:uid="{00000000-0005-0000-0000-000068030000}"/>
    <cellStyle name="40% - Accent1 4 10" xfId="1118" xr:uid="{00000000-0005-0000-0000-000069030000}"/>
    <cellStyle name="40% - Accent1 4 11" xfId="1119" xr:uid="{00000000-0005-0000-0000-00006A030000}"/>
    <cellStyle name="40% - Accent1 4 12" xfId="1120" xr:uid="{00000000-0005-0000-0000-00006B030000}"/>
    <cellStyle name="40% - Accent1 4 13" xfId="1121" xr:uid="{00000000-0005-0000-0000-00006C030000}"/>
    <cellStyle name="40% - Accent1 4 14" xfId="1122" xr:uid="{00000000-0005-0000-0000-00006D030000}"/>
    <cellStyle name="40% - Accent1 4 15" xfId="1123" xr:uid="{00000000-0005-0000-0000-00006E030000}"/>
    <cellStyle name="40% - Accent1 4 16" xfId="1124" xr:uid="{00000000-0005-0000-0000-00006F030000}"/>
    <cellStyle name="40% - Accent1 4 17" xfId="1125" xr:uid="{00000000-0005-0000-0000-000070030000}"/>
    <cellStyle name="40% - Accent1 4 18" xfId="1126" xr:uid="{00000000-0005-0000-0000-000071030000}"/>
    <cellStyle name="40% - Accent1 4 19" xfId="1127" xr:uid="{00000000-0005-0000-0000-000072030000}"/>
    <cellStyle name="40% - Accent1 4 2" xfId="1128" xr:uid="{00000000-0005-0000-0000-000073030000}"/>
    <cellStyle name="40% - Accent1 4 20" xfId="1129" xr:uid="{00000000-0005-0000-0000-000074030000}"/>
    <cellStyle name="40% - Accent1 4 21" xfId="1130" xr:uid="{00000000-0005-0000-0000-000075030000}"/>
    <cellStyle name="40% - Accent1 4 22" xfId="1131" xr:uid="{00000000-0005-0000-0000-000076030000}"/>
    <cellStyle name="40% - Accent1 4 23" xfId="1132" xr:uid="{00000000-0005-0000-0000-000077030000}"/>
    <cellStyle name="40% - Accent1 4 24" xfId="1133" xr:uid="{00000000-0005-0000-0000-000078030000}"/>
    <cellStyle name="40% - Accent1 4 25" xfId="1134" xr:uid="{00000000-0005-0000-0000-000079030000}"/>
    <cellStyle name="40% - Accent1 4 3" xfId="1135" xr:uid="{00000000-0005-0000-0000-00007A030000}"/>
    <cellStyle name="40% - Accent1 4 4" xfId="1136" xr:uid="{00000000-0005-0000-0000-00007B030000}"/>
    <cellStyle name="40% - Accent1 4 5" xfId="1137" xr:uid="{00000000-0005-0000-0000-00007C030000}"/>
    <cellStyle name="40% - Accent1 4 6" xfId="1138" xr:uid="{00000000-0005-0000-0000-00007D030000}"/>
    <cellStyle name="40% - Accent1 4 7" xfId="1139" xr:uid="{00000000-0005-0000-0000-00007E030000}"/>
    <cellStyle name="40% - Accent1 4 8" xfId="1140" xr:uid="{00000000-0005-0000-0000-00007F030000}"/>
    <cellStyle name="40% - Accent1 4 9" xfId="1141" xr:uid="{00000000-0005-0000-0000-000080030000}"/>
    <cellStyle name="40% - Accent1 5" xfId="3873" xr:uid="{00000000-0005-0000-0000-000081030000}"/>
    <cellStyle name="40% - Accent1 6" xfId="3874" xr:uid="{00000000-0005-0000-0000-000082030000}"/>
    <cellStyle name="40% - Accent1 7" xfId="3875" xr:uid="{00000000-0005-0000-0000-000083030000}"/>
    <cellStyle name="40% - Accent1 8" xfId="3876" xr:uid="{00000000-0005-0000-0000-000084030000}"/>
    <cellStyle name="40% - Accent1 9" xfId="3877" xr:uid="{00000000-0005-0000-0000-000085030000}"/>
    <cellStyle name="40% - Accent2 10" xfId="3878" xr:uid="{00000000-0005-0000-0000-000086030000}"/>
    <cellStyle name="40% - Accent2 11" xfId="3879" xr:uid="{00000000-0005-0000-0000-000087030000}"/>
    <cellStyle name="40% - Accent2 2" xfId="275" xr:uid="{00000000-0005-0000-0000-000088030000}"/>
    <cellStyle name="40% - Accent2 2 10" xfId="1142" xr:uid="{00000000-0005-0000-0000-000089030000}"/>
    <cellStyle name="40% - Accent2 2 11" xfId="1143" xr:uid="{00000000-0005-0000-0000-00008A030000}"/>
    <cellStyle name="40% - Accent2 2 12" xfId="1144" xr:uid="{00000000-0005-0000-0000-00008B030000}"/>
    <cellStyle name="40% - Accent2 2 13" xfId="1145" xr:uid="{00000000-0005-0000-0000-00008C030000}"/>
    <cellStyle name="40% - Accent2 2 14" xfId="1146" xr:uid="{00000000-0005-0000-0000-00008D030000}"/>
    <cellStyle name="40% - Accent2 2 15" xfId="1147" xr:uid="{00000000-0005-0000-0000-00008E030000}"/>
    <cellStyle name="40% - Accent2 2 15 2" xfId="1148" xr:uid="{00000000-0005-0000-0000-00008F030000}"/>
    <cellStyle name="40% - Accent2 2 15 2 2" xfId="1149" xr:uid="{00000000-0005-0000-0000-000090030000}"/>
    <cellStyle name="40% - Accent2 2 15 2 2 2" xfId="1150" xr:uid="{00000000-0005-0000-0000-000091030000}"/>
    <cellStyle name="40% - Accent2 2 15 2 2 2 2" xfId="1151" xr:uid="{00000000-0005-0000-0000-000092030000}"/>
    <cellStyle name="40% - Accent2 2 15 2 2 2 2 2" xfId="1152" xr:uid="{00000000-0005-0000-0000-000093030000}"/>
    <cellStyle name="40% - Accent2 2 15 2 2 2 2 3" xfId="1153" xr:uid="{00000000-0005-0000-0000-000094030000}"/>
    <cellStyle name="40% - Accent2 2 15 2 2 2 3" xfId="1154" xr:uid="{00000000-0005-0000-0000-000095030000}"/>
    <cellStyle name="40% - Accent2 2 15 2 2 3" xfId="1155" xr:uid="{00000000-0005-0000-0000-000096030000}"/>
    <cellStyle name="40% - Accent2 2 15 2 2 4" xfId="1156" xr:uid="{00000000-0005-0000-0000-000097030000}"/>
    <cellStyle name="40% - Accent2 2 15 2 3" xfId="1157" xr:uid="{00000000-0005-0000-0000-000098030000}"/>
    <cellStyle name="40% - Accent2 2 15 2 4" xfId="1158" xr:uid="{00000000-0005-0000-0000-000099030000}"/>
    <cellStyle name="40% - Accent2 2 15 2 5" xfId="1159" xr:uid="{00000000-0005-0000-0000-00009A030000}"/>
    <cellStyle name="40% - Accent2 2 15 2 5 2" xfId="1160" xr:uid="{00000000-0005-0000-0000-00009B030000}"/>
    <cellStyle name="40% - Accent2 2 15 2 5 3" xfId="1161" xr:uid="{00000000-0005-0000-0000-00009C030000}"/>
    <cellStyle name="40% - Accent2 2 15 2 6" xfId="1162" xr:uid="{00000000-0005-0000-0000-00009D030000}"/>
    <cellStyle name="40% - Accent2 2 15 3" xfId="1163" xr:uid="{00000000-0005-0000-0000-00009E030000}"/>
    <cellStyle name="40% - Accent2 2 15 4" xfId="1164" xr:uid="{00000000-0005-0000-0000-00009F030000}"/>
    <cellStyle name="40% - Accent2 2 15 4 2" xfId="1165" xr:uid="{00000000-0005-0000-0000-0000A0030000}"/>
    <cellStyle name="40% - Accent2 2 15 4 2 2" xfId="1166" xr:uid="{00000000-0005-0000-0000-0000A1030000}"/>
    <cellStyle name="40% - Accent2 2 15 4 2 2 2" xfId="1167" xr:uid="{00000000-0005-0000-0000-0000A2030000}"/>
    <cellStyle name="40% - Accent2 2 15 4 2 2 3" xfId="1168" xr:uid="{00000000-0005-0000-0000-0000A3030000}"/>
    <cellStyle name="40% - Accent2 2 15 4 2 3" xfId="1169" xr:uid="{00000000-0005-0000-0000-0000A4030000}"/>
    <cellStyle name="40% - Accent2 2 15 4 3" xfId="1170" xr:uid="{00000000-0005-0000-0000-0000A5030000}"/>
    <cellStyle name="40% - Accent2 2 15 4 4" xfId="1171" xr:uid="{00000000-0005-0000-0000-0000A6030000}"/>
    <cellStyle name="40% - Accent2 2 15 5" xfId="1172" xr:uid="{00000000-0005-0000-0000-0000A7030000}"/>
    <cellStyle name="40% - Accent2 2 15 6" xfId="1173" xr:uid="{00000000-0005-0000-0000-0000A8030000}"/>
    <cellStyle name="40% - Accent2 2 15 6 2" xfId="1174" xr:uid="{00000000-0005-0000-0000-0000A9030000}"/>
    <cellStyle name="40% - Accent2 2 15 6 3" xfId="1175" xr:uid="{00000000-0005-0000-0000-0000AA030000}"/>
    <cellStyle name="40% - Accent2 2 15 7" xfId="1176" xr:uid="{00000000-0005-0000-0000-0000AB030000}"/>
    <cellStyle name="40% - Accent2 2 16" xfId="1177" xr:uid="{00000000-0005-0000-0000-0000AC030000}"/>
    <cellStyle name="40% - Accent2 2 17" xfId="1178" xr:uid="{00000000-0005-0000-0000-0000AD030000}"/>
    <cellStyle name="40% - Accent2 2 18" xfId="1179" xr:uid="{00000000-0005-0000-0000-0000AE030000}"/>
    <cellStyle name="40% - Accent2 2 19" xfId="1180" xr:uid="{00000000-0005-0000-0000-0000AF030000}"/>
    <cellStyle name="40% - Accent2 2 2" xfId="1181" xr:uid="{00000000-0005-0000-0000-0000B0030000}"/>
    <cellStyle name="40% - Accent2 2 20" xfId="1182" xr:uid="{00000000-0005-0000-0000-0000B1030000}"/>
    <cellStyle name="40% - Accent2 2 21" xfId="1183" xr:uid="{00000000-0005-0000-0000-0000B2030000}"/>
    <cellStyle name="40% - Accent2 2 22" xfId="1184" xr:uid="{00000000-0005-0000-0000-0000B3030000}"/>
    <cellStyle name="40% - Accent2 2 23" xfId="1185" xr:uid="{00000000-0005-0000-0000-0000B4030000}"/>
    <cellStyle name="40% - Accent2 2 24" xfId="1186" xr:uid="{00000000-0005-0000-0000-0000B5030000}"/>
    <cellStyle name="40% - Accent2 2 25" xfId="1187" xr:uid="{00000000-0005-0000-0000-0000B6030000}"/>
    <cellStyle name="40% - Accent2 2 26" xfId="1188" xr:uid="{00000000-0005-0000-0000-0000B7030000}"/>
    <cellStyle name="40% - Accent2 2 27" xfId="1189" xr:uid="{00000000-0005-0000-0000-0000B8030000}"/>
    <cellStyle name="40% - Accent2 2 28" xfId="1190" xr:uid="{00000000-0005-0000-0000-0000B9030000}"/>
    <cellStyle name="40% - Accent2 2 29" xfId="1191" xr:uid="{00000000-0005-0000-0000-0000BA030000}"/>
    <cellStyle name="40% - Accent2 2 3" xfId="1192" xr:uid="{00000000-0005-0000-0000-0000BB030000}"/>
    <cellStyle name="40% - Accent2 2 30" xfId="1193" xr:uid="{00000000-0005-0000-0000-0000BC030000}"/>
    <cellStyle name="40% - Accent2 2 31" xfId="1194" xr:uid="{00000000-0005-0000-0000-0000BD030000}"/>
    <cellStyle name="40% - Accent2 2 32" xfId="1195" xr:uid="{00000000-0005-0000-0000-0000BE030000}"/>
    <cellStyle name="40% - Accent2 2 33" xfId="1196" xr:uid="{00000000-0005-0000-0000-0000BF030000}"/>
    <cellStyle name="40% - Accent2 2 4" xfId="1197" xr:uid="{00000000-0005-0000-0000-0000C0030000}"/>
    <cellStyle name="40% - Accent2 2 5" xfId="1198" xr:uid="{00000000-0005-0000-0000-0000C1030000}"/>
    <cellStyle name="40% - Accent2 2 6" xfId="1199" xr:uid="{00000000-0005-0000-0000-0000C2030000}"/>
    <cellStyle name="40% - Accent2 2 7" xfId="1200" xr:uid="{00000000-0005-0000-0000-0000C3030000}"/>
    <cellStyle name="40% - Accent2 2 8" xfId="1201" xr:uid="{00000000-0005-0000-0000-0000C4030000}"/>
    <cellStyle name="40% - Accent2 2 9" xfId="1202" xr:uid="{00000000-0005-0000-0000-0000C5030000}"/>
    <cellStyle name="40% - Accent2 3" xfId="1203" xr:uid="{00000000-0005-0000-0000-0000C6030000}"/>
    <cellStyle name="40% - Accent2 3 10" xfId="1204" xr:uid="{00000000-0005-0000-0000-0000C7030000}"/>
    <cellStyle name="40% - Accent2 3 11" xfId="1205" xr:uid="{00000000-0005-0000-0000-0000C8030000}"/>
    <cellStyle name="40% - Accent2 3 12" xfId="1206" xr:uid="{00000000-0005-0000-0000-0000C9030000}"/>
    <cellStyle name="40% - Accent2 3 13" xfId="1207" xr:uid="{00000000-0005-0000-0000-0000CA030000}"/>
    <cellStyle name="40% - Accent2 3 14" xfId="1208" xr:uid="{00000000-0005-0000-0000-0000CB030000}"/>
    <cellStyle name="40% - Accent2 3 15" xfId="1209" xr:uid="{00000000-0005-0000-0000-0000CC030000}"/>
    <cellStyle name="40% - Accent2 3 16" xfId="1210" xr:uid="{00000000-0005-0000-0000-0000CD030000}"/>
    <cellStyle name="40% - Accent2 3 17" xfId="1211" xr:uid="{00000000-0005-0000-0000-0000CE030000}"/>
    <cellStyle name="40% - Accent2 3 18" xfId="1212" xr:uid="{00000000-0005-0000-0000-0000CF030000}"/>
    <cellStyle name="40% - Accent2 3 19" xfId="1213" xr:uid="{00000000-0005-0000-0000-0000D0030000}"/>
    <cellStyle name="40% - Accent2 3 2" xfId="1214" xr:uid="{00000000-0005-0000-0000-0000D1030000}"/>
    <cellStyle name="40% - Accent2 3 20" xfId="1215" xr:uid="{00000000-0005-0000-0000-0000D2030000}"/>
    <cellStyle name="40% - Accent2 3 21" xfId="1216" xr:uid="{00000000-0005-0000-0000-0000D3030000}"/>
    <cellStyle name="40% - Accent2 3 22" xfId="1217" xr:uid="{00000000-0005-0000-0000-0000D4030000}"/>
    <cellStyle name="40% - Accent2 3 23" xfId="1218" xr:uid="{00000000-0005-0000-0000-0000D5030000}"/>
    <cellStyle name="40% - Accent2 3 24" xfId="1219" xr:uid="{00000000-0005-0000-0000-0000D6030000}"/>
    <cellStyle name="40% - Accent2 3 25" xfId="1220" xr:uid="{00000000-0005-0000-0000-0000D7030000}"/>
    <cellStyle name="40% - Accent2 3 26" xfId="1221" xr:uid="{00000000-0005-0000-0000-0000D8030000}"/>
    <cellStyle name="40% - Accent2 3 27" xfId="1222" xr:uid="{00000000-0005-0000-0000-0000D9030000}"/>
    <cellStyle name="40% - Accent2 3 28" xfId="1223" xr:uid="{00000000-0005-0000-0000-0000DA030000}"/>
    <cellStyle name="40% - Accent2 3 3" xfId="1224" xr:uid="{00000000-0005-0000-0000-0000DB030000}"/>
    <cellStyle name="40% - Accent2 3 4" xfId="1225" xr:uid="{00000000-0005-0000-0000-0000DC030000}"/>
    <cellStyle name="40% - Accent2 3 5" xfId="1226" xr:uid="{00000000-0005-0000-0000-0000DD030000}"/>
    <cellStyle name="40% - Accent2 3 6" xfId="1227" xr:uid="{00000000-0005-0000-0000-0000DE030000}"/>
    <cellStyle name="40% - Accent2 3 7" xfId="1228" xr:uid="{00000000-0005-0000-0000-0000DF030000}"/>
    <cellStyle name="40% - Accent2 3 8" xfId="1229" xr:uid="{00000000-0005-0000-0000-0000E0030000}"/>
    <cellStyle name="40% - Accent2 3 9" xfId="1230" xr:uid="{00000000-0005-0000-0000-0000E1030000}"/>
    <cellStyle name="40% - Accent2 4" xfId="1231" xr:uid="{00000000-0005-0000-0000-0000E2030000}"/>
    <cellStyle name="40% - Accent2 4 10" xfId="1232" xr:uid="{00000000-0005-0000-0000-0000E3030000}"/>
    <cellStyle name="40% - Accent2 4 11" xfId="1233" xr:uid="{00000000-0005-0000-0000-0000E4030000}"/>
    <cellStyle name="40% - Accent2 4 12" xfId="1234" xr:uid="{00000000-0005-0000-0000-0000E5030000}"/>
    <cellStyle name="40% - Accent2 4 13" xfId="1235" xr:uid="{00000000-0005-0000-0000-0000E6030000}"/>
    <cellStyle name="40% - Accent2 4 14" xfId="1236" xr:uid="{00000000-0005-0000-0000-0000E7030000}"/>
    <cellStyle name="40% - Accent2 4 15" xfId="1237" xr:uid="{00000000-0005-0000-0000-0000E8030000}"/>
    <cellStyle name="40% - Accent2 4 16" xfId="1238" xr:uid="{00000000-0005-0000-0000-0000E9030000}"/>
    <cellStyle name="40% - Accent2 4 17" xfId="1239" xr:uid="{00000000-0005-0000-0000-0000EA030000}"/>
    <cellStyle name="40% - Accent2 4 18" xfId="1240" xr:uid="{00000000-0005-0000-0000-0000EB030000}"/>
    <cellStyle name="40% - Accent2 4 19" xfId="1241" xr:uid="{00000000-0005-0000-0000-0000EC030000}"/>
    <cellStyle name="40% - Accent2 4 2" xfId="1242" xr:uid="{00000000-0005-0000-0000-0000ED030000}"/>
    <cellStyle name="40% - Accent2 4 20" xfId="1243" xr:uid="{00000000-0005-0000-0000-0000EE030000}"/>
    <cellStyle name="40% - Accent2 4 21" xfId="1244" xr:uid="{00000000-0005-0000-0000-0000EF030000}"/>
    <cellStyle name="40% - Accent2 4 22" xfId="1245" xr:uid="{00000000-0005-0000-0000-0000F0030000}"/>
    <cellStyle name="40% - Accent2 4 23" xfId="1246" xr:uid="{00000000-0005-0000-0000-0000F1030000}"/>
    <cellStyle name="40% - Accent2 4 24" xfId="1247" xr:uid="{00000000-0005-0000-0000-0000F2030000}"/>
    <cellStyle name="40% - Accent2 4 25" xfId="1248" xr:uid="{00000000-0005-0000-0000-0000F3030000}"/>
    <cellStyle name="40% - Accent2 4 3" xfId="1249" xr:uid="{00000000-0005-0000-0000-0000F4030000}"/>
    <cellStyle name="40% - Accent2 4 4" xfId="1250" xr:uid="{00000000-0005-0000-0000-0000F5030000}"/>
    <cellStyle name="40% - Accent2 4 5" xfId="1251" xr:uid="{00000000-0005-0000-0000-0000F6030000}"/>
    <cellStyle name="40% - Accent2 4 6" xfId="1252" xr:uid="{00000000-0005-0000-0000-0000F7030000}"/>
    <cellStyle name="40% - Accent2 4 7" xfId="1253" xr:uid="{00000000-0005-0000-0000-0000F8030000}"/>
    <cellStyle name="40% - Accent2 4 8" xfId="1254" xr:uid="{00000000-0005-0000-0000-0000F9030000}"/>
    <cellStyle name="40% - Accent2 4 9" xfId="1255" xr:uid="{00000000-0005-0000-0000-0000FA030000}"/>
    <cellStyle name="40% - Accent2 5" xfId="3880" xr:uid="{00000000-0005-0000-0000-0000FB030000}"/>
    <cellStyle name="40% - Accent2 6" xfId="3881" xr:uid="{00000000-0005-0000-0000-0000FC030000}"/>
    <cellStyle name="40% - Accent2 7" xfId="3882" xr:uid="{00000000-0005-0000-0000-0000FD030000}"/>
    <cellStyle name="40% - Accent2 8" xfId="3883" xr:uid="{00000000-0005-0000-0000-0000FE030000}"/>
    <cellStyle name="40% - Accent2 9" xfId="3884" xr:uid="{00000000-0005-0000-0000-0000FF030000}"/>
    <cellStyle name="40% - Accent3 10" xfId="3885" xr:uid="{00000000-0005-0000-0000-000000040000}"/>
    <cellStyle name="40% - Accent3 11" xfId="3886" xr:uid="{00000000-0005-0000-0000-000001040000}"/>
    <cellStyle name="40% - Accent3 2" xfId="276" xr:uid="{00000000-0005-0000-0000-000002040000}"/>
    <cellStyle name="40% - Accent3 2 10" xfId="1257" xr:uid="{00000000-0005-0000-0000-000003040000}"/>
    <cellStyle name="40% - Accent3 2 11" xfId="1258" xr:uid="{00000000-0005-0000-0000-000004040000}"/>
    <cellStyle name="40% - Accent3 2 12" xfId="1259" xr:uid="{00000000-0005-0000-0000-000005040000}"/>
    <cellStyle name="40% - Accent3 2 13" xfId="1260" xr:uid="{00000000-0005-0000-0000-000006040000}"/>
    <cellStyle name="40% - Accent3 2 14" xfId="1261" xr:uid="{00000000-0005-0000-0000-000007040000}"/>
    <cellStyle name="40% - Accent3 2 15" xfId="1262" xr:uid="{00000000-0005-0000-0000-000008040000}"/>
    <cellStyle name="40% - Accent3 2 15 2" xfId="1263" xr:uid="{00000000-0005-0000-0000-000009040000}"/>
    <cellStyle name="40% - Accent3 2 15 2 2" xfId="1264" xr:uid="{00000000-0005-0000-0000-00000A040000}"/>
    <cellStyle name="40% - Accent3 2 15 2 2 2" xfId="1265" xr:uid="{00000000-0005-0000-0000-00000B040000}"/>
    <cellStyle name="40% - Accent3 2 15 2 2 2 2" xfId="1266" xr:uid="{00000000-0005-0000-0000-00000C040000}"/>
    <cellStyle name="40% - Accent3 2 15 2 2 2 2 2" xfId="1267" xr:uid="{00000000-0005-0000-0000-00000D040000}"/>
    <cellStyle name="40% - Accent3 2 15 2 2 2 2 3" xfId="1268" xr:uid="{00000000-0005-0000-0000-00000E040000}"/>
    <cellStyle name="40% - Accent3 2 15 2 2 2 3" xfId="1269" xr:uid="{00000000-0005-0000-0000-00000F040000}"/>
    <cellStyle name="40% - Accent3 2 15 2 2 3" xfId="1270" xr:uid="{00000000-0005-0000-0000-000010040000}"/>
    <cellStyle name="40% - Accent3 2 15 2 2 4" xfId="1271" xr:uid="{00000000-0005-0000-0000-000011040000}"/>
    <cellStyle name="40% - Accent3 2 15 2 3" xfId="1272" xr:uid="{00000000-0005-0000-0000-000012040000}"/>
    <cellStyle name="40% - Accent3 2 15 2 4" xfId="1273" xr:uid="{00000000-0005-0000-0000-000013040000}"/>
    <cellStyle name="40% - Accent3 2 15 2 5" xfId="1274" xr:uid="{00000000-0005-0000-0000-000014040000}"/>
    <cellStyle name="40% - Accent3 2 15 2 5 2" xfId="1275" xr:uid="{00000000-0005-0000-0000-000015040000}"/>
    <cellStyle name="40% - Accent3 2 15 2 5 3" xfId="1276" xr:uid="{00000000-0005-0000-0000-000016040000}"/>
    <cellStyle name="40% - Accent3 2 15 2 6" xfId="1277" xr:uid="{00000000-0005-0000-0000-000017040000}"/>
    <cellStyle name="40% - Accent3 2 15 3" xfId="1278" xr:uid="{00000000-0005-0000-0000-000018040000}"/>
    <cellStyle name="40% - Accent3 2 15 4" xfId="1279" xr:uid="{00000000-0005-0000-0000-000019040000}"/>
    <cellStyle name="40% - Accent3 2 15 4 2" xfId="1280" xr:uid="{00000000-0005-0000-0000-00001A040000}"/>
    <cellStyle name="40% - Accent3 2 15 4 2 2" xfId="1281" xr:uid="{00000000-0005-0000-0000-00001B040000}"/>
    <cellStyle name="40% - Accent3 2 15 4 2 2 2" xfId="1282" xr:uid="{00000000-0005-0000-0000-00001C040000}"/>
    <cellStyle name="40% - Accent3 2 15 4 2 2 3" xfId="1283" xr:uid="{00000000-0005-0000-0000-00001D040000}"/>
    <cellStyle name="40% - Accent3 2 15 4 2 3" xfId="1284" xr:uid="{00000000-0005-0000-0000-00001E040000}"/>
    <cellStyle name="40% - Accent3 2 15 4 3" xfId="1285" xr:uid="{00000000-0005-0000-0000-00001F040000}"/>
    <cellStyle name="40% - Accent3 2 15 4 4" xfId="1286" xr:uid="{00000000-0005-0000-0000-000020040000}"/>
    <cellStyle name="40% - Accent3 2 15 5" xfId="1287" xr:uid="{00000000-0005-0000-0000-000021040000}"/>
    <cellStyle name="40% - Accent3 2 15 6" xfId="1288" xr:uid="{00000000-0005-0000-0000-000022040000}"/>
    <cellStyle name="40% - Accent3 2 15 6 2" xfId="1289" xr:uid="{00000000-0005-0000-0000-000023040000}"/>
    <cellStyle name="40% - Accent3 2 15 6 3" xfId="1290" xr:uid="{00000000-0005-0000-0000-000024040000}"/>
    <cellStyle name="40% - Accent3 2 15 7" xfId="1291" xr:uid="{00000000-0005-0000-0000-000025040000}"/>
    <cellStyle name="40% - Accent3 2 16" xfId="1292" xr:uid="{00000000-0005-0000-0000-000026040000}"/>
    <cellStyle name="40% - Accent3 2 17" xfId="1293" xr:uid="{00000000-0005-0000-0000-000027040000}"/>
    <cellStyle name="40% - Accent3 2 18" xfId="1294" xr:uid="{00000000-0005-0000-0000-000028040000}"/>
    <cellStyle name="40% - Accent3 2 19" xfId="1295" xr:uid="{00000000-0005-0000-0000-000029040000}"/>
    <cellStyle name="40% - Accent3 2 2" xfId="1296" xr:uid="{00000000-0005-0000-0000-00002A040000}"/>
    <cellStyle name="40% - Accent3 2 20" xfId="1297" xr:uid="{00000000-0005-0000-0000-00002B040000}"/>
    <cellStyle name="40% - Accent3 2 21" xfId="1298" xr:uid="{00000000-0005-0000-0000-00002C040000}"/>
    <cellStyle name="40% - Accent3 2 22" xfId="1299" xr:uid="{00000000-0005-0000-0000-00002D040000}"/>
    <cellStyle name="40% - Accent3 2 23" xfId="1300" xr:uid="{00000000-0005-0000-0000-00002E040000}"/>
    <cellStyle name="40% - Accent3 2 24" xfId="1301" xr:uid="{00000000-0005-0000-0000-00002F040000}"/>
    <cellStyle name="40% - Accent3 2 25" xfId="1302" xr:uid="{00000000-0005-0000-0000-000030040000}"/>
    <cellStyle name="40% - Accent3 2 26" xfId="1303" xr:uid="{00000000-0005-0000-0000-000031040000}"/>
    <cellStyle name="40% - Accent3 2 27" xfId="1304" xr:uid="{00000000-0005-0000-0000-000032040000}"/>
    <cellStyle name="40% - Accent3 2 28" xfId="1305" xr:uid="{00000000-0005-0000-0000-000033040000}"/>
    <cellStyle name="40% - Accent3 2 29" xfId="1306" xr:uid="{00000000-0005-0000-0000-000034040000}"/>
    <cellStyle name="40% - Accent3 2 3" xfId="1307" xr:uid="{00000000-0005-0000-0000-000035040000}"/>
    <cellStyle name="40% - Accent3 2 30" xfId="1308" xr:uid="{00000000-0005-0000-0000-000036040000}"/>
    <cellStyle name="40% - Accent3 2 31" xfId="1309" xr:uid="{00000000-0005-0000-0000-000037040000}"/>
    <cellStyle name="40% - Accent3 2 32" xfId="1310" xr:uid="{00000000-0005-0000-0000-000038040000}"/>
    <cellStyle name="40% - Accent3 2 33" xfId="1311" xr:uid="{00000000-0005-0000-0000-000039040000}"/>
    <cellStyle name="40% - Accent3 2 34" xfId="1256" xr:uid="{00000000-0005-0000-0000-00003A040000}"/>
    <cellStyle name="40% - Accent3 2 4" xfId="1312" xr:uid="{00000000-0005-0000-0000-00003B040000}"/>
    <cellStyle name="40% - Accent3 2 5" xfId="1313" xr:uid="{00000000-0005-0000-0000-00003C040000}"/>
    <cellStyle name="40% - Accent3 2 6" xfId="1314" xr:uid="{00000000-0005-0000-0000-00003D040000}"/>
    <cellStyle name="40% - Accent3 2 7" xfId="1315" xr:uid="{00000000-0005-0000-0000-00003E040000}"/>
    <cellStyle name="40% - Accent3 2 8" xfId="1316" xr:uid="{00000000-0005-0000-0000-00003F040000}"/>
    <cellStyle name="40% - Accent3 2 9" xfId="1317" xr:uid="{00000000-0005-0000-0000-000040040000}"/>
    <cellStyle name="40% - Accent3 3" xfId="1318" xr:uid="{00000000-0005-0000-0000-000041040000}"/>
    <cellStyle name="40% - Accent3 3 10" xfId="1319" xr:uid="{00000000-0005-0000-0000-000042040000}"/>
    <cellStyle name="40% - Accent3 3 11" xfId="1320" xr:uid="{00000000-0005-0000-0000-000043040000}"/>
    <cellStyle name="40% - Accent3 3 12" xfId="1321" xr:uid="{00000000-0005-0000-0000-000044040000}"/>
    <cellStyle name="40% - Accent3 3 13" xfId="1322" xr:uid="{00000000-0005-0000-0000-000045040000}"/>
    <cellStyle name="40% - Accent3 3 14" xfId="1323" xr:uid="{00000000-0005-0000-0000-000046040000}"/>
    <cellStyle name="40% - Accent3 3 15" xfId="1324" xr:uid="{00000000-0005-0000-0000-000047040000}"/>
    <cellStyle name="40% - Accent3 3 16" xfId="1325" xr:uid="{00000000-0005-0000-0000-000048040000}"/>
    <cellStyle name="40% - Accent3 3 17" xfId="1326" xr:uid="{00000000-0005-0000-0000-000049040000}"/>
    <cellStyle name="40% - Accent3 3 18" xfId="1327" xr:uid="{00000000-0005-0000-0000-00004A040000}"/>
    <cellStyle name="40% - Accent3 3 19" xfId="1328" xr:uid="{00000000-0005-0000-0000-00004B040000}"/>
    <cellStyle name="40% - Accent3 3 2" xfId="1329" xr:uid="{00000000-0005-0000-0000-00004C040000}"/>
    <cellStyle name="40% - Accent3 3 20" xfId="1330" xr:uid="{00000000-0005-0000-0000-00004D040000}"/>
    <cellStyle name="40% - Accent3 3 21" xfId="1331" xr:uid="{00000000-0005-0000-0000-00004E040000}"/>
    <cellStyle name="40% - Accent3 3 22" xfId="1332" xr:uid="{00000000-0005-0000-0000-00004F040000}"/>
    <cellStyle name="40% - Accent3 3 23" xfId="1333" xr:uid="{00000000-0005-0000-0000-000050040000}"/>
    <cellStyle name="40% - Accent3 3 24" xfId="1334" xr:uid="{00000000-0005-0000-0000-000051040000}"/>
    <cellStyle name="40% - Accent3 3 25" xfId="1335" xr:uid="{00000000-0005-0000-0000-000052040000}"/>
    <cellStyle name="40% - Accent3 3 26" xfId="1336" xr:uid="{00000000-0005-0000-0000-000053040000}"/>
    <cellStyle name="40% - Accent3 3 27" xfId="1337" xr:uid="{00000000-0005-0000-0000-000054040000}"/>
    <cellStyle name="40% - Accent3 3 28" xfId="1338" xr:uid="{00000000-0005-0000-0000-000055040000}"/>
    <cellStyle name="40% - Accent3 3 3" xfId="1339" xr:uid="{00000000-0005-0000-0000-000056040000}"/>
    <cellStyle name="40% - Accent3 3 4" xfId="1340" xr:uid="{00000000-0005-0000-0000-000057040000}"/>
    <cellStyle name="40% - Accent3 3 5" xfId="1341" xr:uid="{00000000-0005-0000-0000-000058040000}"/>
    <cellStyle name="40% - Accent3 3 6" xfId="1342" xr:uid="{00000000-0005-0000-0000-000059040000}"/>
    <cellStyle name="40% - Accent3 3 7" xfId="1343" xr:uid="{00000000-0005-0000-0000-00005A040000}"/>
    <cellStyle name="40% - Accent3 3 8" xfId="1344" xr:uid="{00000000-0005-0000-0000-00005B040000}"/>
    <cellStyle name="40% - Accent3 3 9" xfId="1345" xr:uid="{00000000-0005-0000-0000-00005C040000}"/>
    <cellStyle name="40% - Accent3 4" xfId="1346" xr:uid="{00000000-0005-0000-0000-00005D040000}"/>
    <cellStyle name="40% - Accent3 4 10" xfId="1347" xr:uid="{00000000-0005-0000-0000-00005E040000}"/>
    <cellStyle name="40% - Accent3 4 11" xfId="1348" xr:uid="{00000000-0005-0000-0000-00005F040000}"/>
    <cellStyle name="40% - Accent3 4 12" xfId="1349" xr:uid="{00000000-0005-0000-0000-000060040000}"/>
    <cellStyle name="40% - Accent3 4 13" xfId="1350" xr:uid="{00000000-0005-0000-0000-000061040000}"/>
    <cellStyle name="40% - Accent3 4 14" xfId="1351" xr:uid="{00000000-0005-0000-0000-000062040000}"/>
    <cellStyle name="40% - Accent3 4 15" xfId="1352" xr:uid="{00000000-0005-0000-0000-000063040000}"/>
    <cellStyle name="40% - Accent3 4 16" xfId="1353" xr:uid="{00000000-0005-0000-0000-000064040000}"/>
    <cellStyle name="40% - Accent3 4 17" xfId="1354" xr:uid="{00000000-0005-0000-0000-000065040000}"/>
    <cellStyle name="40% - Accent3 4 18" xfId="1355" xr:uid="{00000000-0005-0000-0000-000066040000}"/>
    <cellStyle name="40% - Accent3 4 19" xfId="1356" xr:uid="{00000000-0005-0000-0000-000067040000}"/>
    <cellStyle name="40% - Accent3 4 2" xfId="1357" xr:uid="{00000000-0005-0000-0000-000068040000}"/>
    <cellStyle name="40% - Accent3 4 20" xfId="1358" xr:uid="{00000000-0005-0000-0000-000069040000}"/>
    <cellStyle name="40% - Accent3 4 21" xfId="1359" xr:uid="{00000000-0005-0000-0000-00006A040000}"/>
    <cellStyle name="40% - Accent3 4 22" xfId="1360" xr:uid="{00000000-0005-0000-0000-00006B040000}"/>
    <cellStyle name="40% - Accent3 4 23" xfId="1361" xr:uid="{00000000-0005-0000-0000-00006C040000}"/>
    <cellStyle name="40% - Accent3 4 24" xfId="1362" xr:uid="{00000000-0005-0000-0000-00006D040000}"/>
    <cellStyle name="40% - Accent3 4 25" xfId="1363" xr:uid="{00000000-0005-0000-0000-00006E040000}"/>
    <cellStyle name="40% - Accent3 4 3" xfId="1364" xr:uid="{00000000-0005-0000-0000-00006F040000}"/>
    <cellStyle name="40% - Accent3 4 4" xfId="1365" xr:uid="{00000000-0005-0000-0000-000070040000}"/>
    <cellStyle name="40% - Accent3 4 5" xfId="1366" xr:uid="{00000000-0005-0000-0000-000071040000}"/>
    <cellStyle name="40% - Accent3 4 6" xfId="1367" xr:uid="{00000000-0005-0000-0000-000072040000}"/>
    <cellStyle name="40% - Accent3 4 7" xfId="1368" xr:uid="{00000000-0005-0000-0000-000073040000}"/>
    <cellStyle name="40% - Accent3 4 8" xfId="1369" xr:uid="{00000000-0005-0000-0000-000074040000}"/>
    <cellStyle name="40% - Accent3 4 9" xfId="1370" xr:uid="{00000000-0005-0000-0000-000075040000}"/>
    <cellStyle name="40% - Accent3 5" xfId="3887" xr:uid="{00000000-0005-0000-0000-000076040000}"/>
    <cellStyle name="40% - Accent3 6" xfId="3888" xr:uid="{00000000-0005-0000-0000-000077040000}"/>
    <cellStyle name="40% - Accent3 7" xfId="3889" xr:uid="{00000000-0005-0000-0000-000078040000}"/>
    <cellStyle name="40% - Accent3 8" xfId="3890" xr:uid="{00000000-0005-0000-0000-000079040000}"/>
    <cellStyle name="40% - Accent3 9" xfId="3891" xr:uid="{00000000-0005-0000-0000-00007A040000}"/>
    <cellStyle name="40% - Accent4 10" xfId="3892" xr:uid="{00000000-0005-0000-0000-00007B040000}"/>
    <cellStyle name="40% - Accent4 11" xfId="3893" xr:uid="{00000000-0005-0000-0000-00007C040000}"/>
    <cellStyle name="40% - Accent4 2" xfId="277" xr:uid="{00000000-0005-0000-0000-00007D040000}"/>
    <cellStyle name="40% - Accent4 2 10" xfId="1372" xr:uid="{00000000-0005-0000-0000-00007E040000}"/>
    <cellStyle name="40% - Accent4 2 11" xfId="1373" xr:uid="{00000000-0005-0000-0000-00007F040000}"/>
    <cellStyle name="40% - Accent4 2 12" xfId="1374" xr:uid="{00000000-0005-0000-0000-000080040000}"/>
    <cellStyle name="40% - Accent4 2 13" xfId="1375" xr:uid="{00000000-0005-0000-0000-000081040000}"/>
    <cellStyle name="40% - Accent4 2 14" xfId="1376" xr:uid="{00000000-0005-0000-0000-000082040000}"/>
    <cellStyle name="40% - Accent4 2 15" xfId="1377" xr:uid="{00000000-0005-0000-0000-000083040000}"/>
    <cellStyle name="40% - Accent4 2 15 2" xfId="1378" xr:uid="{00000000-0005-0000-0000-000084040000}"/>
    <cellStyle name="40% - Accent4 2 15 2 2" xfId="1379" xr:uid="{00000000-0005-0000-0000-000085040000}"/>
    <cellStyle name="40% - Accent4 2 15 2 2 2" xfId="1380" xr:uid="{00000000-0005-0000-0000-000086040000}"/>
    <cellStyle name="40% - Accent4 2 15 2 2 2 2" xfId="1381" xr:uid="{00000000-0005-0000-0000-000087040000}"/>
    <cellStyle name="40% - Accent4 2 15 2 2 2 2 2" xfId="1382" xr:uid="{00000000-0005-0000-0000-000088040000}"/>
    <cellStyle name="40% - Accent4 2 15 2 2 2 2 3" xfId="1383" xr:uid="{00000000-0005-0000-0000-000089040000}"/>
    <cellStyle name="40% - Accent4 2 15 2 2 2 3" xfId="1384" xr:uid="{00000000-0005-0000-0000-00008A040000}"/>
    <cellStyle name="40% - Accent4 2 15 2 2 3" xfId="1385" xr:uid="{00000000-0005-0000-0000-00008B040000}"/>
    <cellStyle name="40% - Accent4 2 15 2 2 4" xfId="1386" xr:uid="{00000000-0005-0000-0000-00008C040000}"/>
    <cellStyle name="40% - Accent4 2 15 2 3" xfId="1387" xr:uid="{00000000-0005-0000-0000-00008D040000}"/>
    <cellStyle name="40% - Accent4 2 15 2 4" xfId="1388" xr:uid="{00000000-0005-0000-0000-00008E040000}"/>
    <cellStyle name="40% - Accent4 2 15 2 5" xfId="1389" xr:uid="{00000000-0005-0000-0000-00008F040000}"/>
    <cellStyle name="40% - Accent4 2 15 2 5 2" xfId="1390" xr:uid="{00000000-0005-0000-0000-000090040000}"/>
    <cellStyle name="40% - Accent4 2 15 2 5 3" xfId="1391" xr:uid="{00000000-0005-0000-0000-000091040000}"/>
    <cellStyle name="40% - Accent4 2 15 2 6" xfId="1392" xr:uid="{00000000-0005-0000-0000-000092040000}"/>
    <cellStyle name="40% - Accent4 2 15 3" xfId="1393" xr:uid="{00000000-0005-0000-0000-000093040000}"/>
    <cellStyle name="40% - Accent4 2 15 4" xfId="1394" xr:uid="{00000000-0005-0000-0000-000094040000}"/>
    <cellStyle name="40% - Accent4 2 15 4 2" xfId="1395" xr:uid="{00000000-0005-0000-0000-000095040000}"/>
    <cellStyle name="40% - Accent4 2 15 4 2 2" xfId="1396" xr:uid="{00000000-0005-0000-0000-000096040000}"/>
    <cellStyle name="40% - Accent4 2 15 4 2 2 2" xfId="1397" xr:uid="{00000000-0005-0000-0000-000097040000}"/>
    <cellStyle name="40% - Accent4 2 15 4 2 2 3" xfId="1398" xr:uid="{00000000-0005-0000-0000-000098040000}"/>
    <cellStyle name="40% - Accent4 2 15 4 2 3" xfId="1399" xr:uid="{00000000-0005-0000-0000-000099040000}"/>
    <cellStyle name="40% - Accent4 2 15 4 3" xfId="1400" xr:uid="{00000000-0005-0000-0000-00009A040000}"/>
    <cellStyle name="40% - Accent4 2 15 4 4" xfId="1401" xr:uid="{00000000-0005-0000-0000-00009B040000}"/>
    <cellStyle name="40% - Accent4 2 15 5" xfId="1402" xr:uid="{00000000-0005-0000-0000-00009C040000}"/>
    <cellStyle name="40% - Accent4 2 15 6" xfId="1403" xr:uid="{00000000-0005-0000-0000-00009D040000}"/>
    <cellStyle name="40% - Accent4 2 15 6 2" xfId="1404" xr:uid="{00000000-0005-0000-0000-00009E040000}"/>
    <cellStyle name="40% - Accent4 2 15 6 3" xfId="1405" xr:uid="{00000000-0005-0000-0000-00009F040000}"/>
    <cellStyle name="40% - Accent4 2 15 7" xfId="1406" xr:uid="{00000000-0005-0000-0000-0000A0040000}"/>
    <cellStyle name="40% - Accent4 2 16" xfId="1407" xr:uid="{00000000-0005-0000-0000-0000A1040000}"/>
    <cellStyle name="40% - Accent4 2 17" xfId="1408" xr:uid="{00000000-0005-0000-0000-0000A2040000}"/>
    <cellStyle name="40% - Accent4 2 18" xfId="1409" xr:uid="{00000000-0005-0000-0000-0000A3040000}"/>
    <cellStyle name="40% - Accent4 2 19" xfId="1410" xr:uid="{00000000-0005-0000-0000-0000A4040000}"/>
    <cellStyle name="40% - Accent4 2 2" xfId="1411" xr:uid="{00000000-0005-0000-0000-0000A5040000}"/>
    <cellStyle name="40% - Accent4 2 20" xfId="1412" xr:uid="{00000000-0005-0000-0000-0000A6040000}"/>
    <cellStyle name="40% - Accent4 2 21" xfId="1413" xr:uid="{00000000-0005-0000-0000-0000A7040000}"/>
    <cellStyle name="40% - Accent4 2 22" xfId="1414" xr:uid="{00000000-0005-0000-0000-0000A8040000}"/>
    <cellStyle name="40% - Accent4 2 23" xfId="1415" xr:uid="{00000000-0005-0000-0000-0000A9040000}"/>
    <cellStyle name="40% - Accent4 2 24" xfId="1416" xr:uid="{00000000-0005-0000-0000-0000AA040000}"/>
    <cellStyle name="40% - Accent4 2 25" xfId="1417" xr:uid="{00000000-0005-0000-0000-0000AB040000}"/>
    <cellStyle name="40% - Accent4 2 26" xfId="1418" xr:uid="{00000000-0005-0000-0000-0000AC040000}"/>
    <cellStyle name="40% - Accent4 2 27" xfId="1419" xr:uid="{00000000-0005-0000-0000-0000AD040000}"/>
    <cellStyle name="40% - Accent4 2 28" xfId="1420" xr:uid="{00000000-0005-0000-0000-0000AE040000}"/>
    <cellStyle name="40% - Accent4 2 29" xfId="1421" xr:uid="{00000000-0005-0000-0000-0000AF040000}"/>
    <cellStyle name="40% - Accent4 2 3" xfId="1422" xr:uid="{00000000-0005-0000-0000-0000B0040000}"/>
    <cellStyle name="40% - Accent4 2 30" xfId="1423" xr:uid="{00000000-0005-0000-0000-0000B1040000}"/>
    <cellStyle name="40% - Accent4 2 31" xfId="1424" xr:uid="{00000000-0005-0000-0000-0000B2040000}"/>
    <cellStyle name="40% - Accent4 2 32" xfId="1425" xr:uid="{00000000-0005-0000-0000-0000B3040000}"/>
    <cellStyle name="40% - Accent4 2 33" xfId="1426" xr:uid="{00000000-0005-0000-0000-0000B4040000}"/>
    <cellStyle name="40% - Accent4 2 34" xfId="1371" xr:uid="{00000000-0005-0000-0000-0000B5040000}"/>
    <cellStyle name="40% - Accent4 2 4" xfId="1427" xr:uid="{00000000-0005-0000-0000-0000B6040000}"/>
    <cellStyle name="40% - Accent4 2 5" xfId="1428" xr:uid="{00000000-0005-0000-0000-0000B7040000}"/>
    <cellStyle name="40% - Accent4 2 6" xfId="1429" xr:uid="{00000000-0005-0000-0000-0000B8040000}"/>
    <cellStyle name="40% - Accent4 2 7" xfId="1430" xr:uid="{00000000-0005-0000-0000-0000B9040000}"/>
    <cellStyle name="40% - Accent4 2 8" xfId="1431" xr:uid="{00000000-0005-0000-0000-0000BA040000}"/>
    <cellStyle name="40% - Accent4 2 9" xfId="1432" xr:uid="{00000000-0005-0000-0000-0000BB040000}"/>
    <cellStyle name="40% - Accent4 3" xfId="1433" xr:uid="{00000000-0005-0000-0000-0000BC040000}"/>
    <cellStyle name="40% - Accent4 3 10" xfId="1434" xr:uid="{00000000-0005-0000-0000-0000BD040000}"/>
    <cellStyle name="40% - Accent4 3 11" xfId="1435" xr:uid="{00000000-0005-0000-0000-0000BE040000}"/>
    <cellStyle name="40% - Accent4 3 12" xfId="1436" xr:uid="{00000000-0005-0000-0000-0000BF040000}"/>
    <cellStyle name="40% - Accent4 3 13" xfId="1437" xr:uid="{00000000-0005-0000-0000-0000C0040000}"/>
    <cellStyle name="40% - Accent4 3 14" xfId="1438" xr:uid="{00000000-0005-0000-0000-0000C1040000}"/>
    <cellStyle name="40% - Accent4 3 15" xfId="1439" xr:uid="{00000000-0005-0000-0000-0000C2040000}"/>
    <cellStyle name="40% - Accent4 3 16" xfId="1440" xr:uid="{00000000-0005-0000-0000-0000C3040000}"/>
    <cellStyle name="40% - Accent4 3 17" xfId="1441" xr:uid="{00000000-0005-0000-0000-0000C4040000}"/>
    <cellStyle name="40% - Accent4 3 18" xfId="1442" xr:uid="{00000000-0005-0000-0000-0000C5040000}"/>
    <cellStyle name="40% - Accent4 3 19" xfId="1443" xr:uid="{00000000-0005-0000-0000-0000C6040000}"/>
    <cellStyle name="40% - Accent4 3 2" xfId="1444" xr:uid="{00000000-0005-0000-0000-0000C7040000}"/>
    <cellStyle name="40% - Accent4 3 20" xfId="1445" xr:uid="{00000000-0005-0000-0000-0000C8040000}"/>
    <cellStyle name="40% - Accent4 3 21" xfId="1446" xr:uid="{00000000-0005-0000-0000-0000C9040000}"/>
    <cellStyle name="40% - Accent4 3 22" xfId="1447" xr:uid="{00000000-0005-0000-0000-0000CA040000}"/>
    <cellStyle name="40% - Accent4 3 23" xfId="1448" xr:uid="{00000000-0005-0000-0000-0000CB040000}"/>
    <cellStyle name="40% - Accent4 3 24" xfId="1449" xr:uid="{00000000-0005-0000-0000-0000CC040000}"/>
    <cellStyle name="40% - Accent4 3 25" xfId="1450" xr:uid="{00000000-0005-0000-0000-0000CD040000}"/>
    <cellStyle name="40% - Accent4 3 26" xfId="1451" xr:uid="{00000000-0005-0000-0000-0000CE040000}"/>
    <cellStyle name="40% - Accent4 3 27" xfId="1452" xr:uid="{00000000-0005-0000-0000-0000CF040000}"/>
    <cellStyle name="40% - Accent4 3 28" xfId="1453" xr:uid="{00000000-0005-0000-0000-0000D0040000}"/>
    <cellStyle name="40% - Accent4 3 3" xfId="1454" xr:uid="{00000000-0005-0000-0000-0000D1040000}"/>
    <cellStyle name="40% - Accent4 3 4" xfId="1455" xr:uid="{00000000-0005-0000-0000-0000D2040000}"/>
    <cellStyle name="40% - Accent4 3 5" xfId="1456" xr:uid="{00000000-0005-0000-0000-0000D3040000}"/>
    <cellStyle name="40% - Accent4 3 6" xfId="1457" xr:uid="{00000000-0005-0000-0000-0000D4040000}"/>
    <cellStyle name="40% - Accent4 3 7" xfId="1458" xr:uid="{00000000-0005-0000-0000-0000D5040000}"/>
    <cellStyle name="40% - Accent4 3 8" xfId="1459" xr:uid="{00000000-0005-0000-0000-0000D6040000}"/>
    <cellStyle name="40% - Accent4 3 9" xfId="1460" xr:uid="{00000000-0005-0000-0000-0000D7040000}"/>
    <cellStyle name="40% - Accent4 4" xfId="1461" xr:uid="{00000000-0005-0000-0000-0000D8040000}"/>
    <cellStyle name="40% - Accent4 4 10" xfId="1462" xr:uid="{00000000-0005-0000-0000-0000D9040000}"/>
    <cellStyle name="40% - Accent4 4 11" xfId="1463" xr:uid="{00000000-0005-0000-0000-0000DA040000}"/>
    <cellStyle name="40% - Accent4 4 12" xfId="1464" xr:uid="{00000000-0005-0000-0000-0000DB040000}"/>
    <cellStyle name="40% - Accent4 4 13" xfId="1465" xr:uid="{00000000-0005-0000-0000-0000DC040000}"/>
    <cellStyle name="40% - Accent4 4 14" xfId="1466" xr:uid="{00000000-0005-0000-0000-0000DD040000}"/>
    <cellStyle name="40% - Accent4 4 15" xfId="1467" xr:uid="{00000000-0005-0000-0000-0000DE040000}"/>
    <cellStyle name="40% - Accent4 4 16" xfId="1468" xr:uid="{00000000-0005-0000-0000-0000DF040000}"/>
    <cellStyle name="40% - Accent4 4 17" xfId="1469" xr:uid="{00000000-0005-0000-0000-0000E0040000}"/>
    <cellStyle name="40% - Accent4 4 18" xfId="1470" xr:uid="{00000000-0005-0000-0000-0000E1040000}"/>
    <cellStyle name="40% - Accent4 4 19" xfId="1471" xr:uid="{00000000-0005-0000-0000-0000E2040000}"/>
    <cellStyle name="40% - Accent4 4 2" xfId="1472" xr:uid="{00000000-0005-0000-0000-0000E3040000}"/>
    <cellStyle name="40% - Accent4 4 20" xfId="1473" xr:uid="{00000000-0005-0000-0000-0000E4040000}"/>
    <cellStyle name="40% - Accent4 4 21" xfId="1474" xr:uid="{00000000-0005-0000-0000-0000E5040000}"/>
    <cellStyle name="40% - Accent4 4 22" xfId="1475" xr:uid="{00000000-0005-0000-0000-0000E6040000}"/>
    <cellStyle name="40% - Accent4 4 23" xfId="1476" xr:uid="{00000000-0005-0000-0000-0000E7040000}"/>
    <cellStyle name="40% - Accent4 4 24" xfId="1477" xr:uid="{00000000-0005-0000-0000-0000E8040000}"/>
    <cellStyle name="40% - Accent4 4 25" xfId="1478" xr:uid="{00000000-0005-0000-0000-0000E9040000}"/>
    <cellStyle name="40% - Accent4 4 3" xfId="1479" xr:uid="{00000000-0005-0000-0000-0000EA040000}"/>
    <cellStyle name="40% - Accent4 4 4" xfId="1480" xr:uid="{00000000-0005-0000-0000-0000EB040000}"/>
    <cellStyle name="40% - Accent4 4 5" xfId="1481" xr:uid="{00000000-0005-0000-0000-0000EC040000}"/>
    <cellStyle name="40% - Accent4 4 6" xfId="1482" xr:uid="{00000000-0005-0000-0000-0000ED040000}"/>
    <cellStyle name="40% - Accent4 4 7" xfId="1483" xr:uid="{00000000-0005-0000-0000-0000EE040000}"/>
    <cellStyle name="40% - Accent4 4 8" xfId="1484" xr:uid="{00000000-0005-0000-0000-0000EF040000}"/>
    <cellStyle name="40% - Accent4 4 9" xfId="1485" xr:uid="{00000000-0005-0000-0000-0000F0040000}"/>
    <cellStyle name="40% - Accent4 5" xfId="3894" xr:uid="{00000000-0005-0000-0000-0000F1040000}"/>
    <cellStyle name="40% - Accent4 6" xfId="3895" xr:uid="{00000000-0005-0000-0000-0000F2040000}"/>
    <cellStyle name="40% - Accent4 7" xfId="3896" xr:uid="{00000000-0005-0000-0000-0000F3040000}"/>
    <cellStyle name="40% - Accent4 8" xfId="3897" xr:uid="{00000000-0005-0000-0000-0000F4040000}"/>
    <cellStyle name="40% - Accent4 9" xfId="3898" xr:uid="{00000000-0005-0000-0000-0000F5040000}"/>
    <cellStyle name="40% - Accent5 10" xfId="3899" xr:uid="{00000000-0005-0000-0000-0000F6040000}"/>
    <cellStyle name="40% - Accent5 11" xfId="3900" xr:uid="{00000000-0005-0000-0000-0000F7040000}"/>
    <cellStyle name="40% - Accent5 2" xfId="316" xr:uid="{00000000-0005-0000-0000-0000F8040000}"/>
    <cellStyle name="40% - Accent5 2 10" xfId="1487" xr:uid="{00000000-0005-0000-0000-0000F9040000}"/>
    <cellStyle name="40% - Accent5 2 11" xfId="1488" xr:uid="{00000000-0005-0000-0000-0000FA040000}"/>
    <cellStyle name="40% - Accent5 2 12" xfId="1489" xr:uid="{00000000-0005-0000-0000-0000FB040000}"/>
    <cellStyle name="40% - Accent5 2 13" xfId="1490" xr:uid="{00000000-0005-0000-0000-0000FC040000}"/>
    <cellStyle name="40% - Accent5 2 14" xfId="1491" xr:uid="{00000000-0005-0000-0000-0000FD040000}"/>
    <cellStyle name="40% - Accent5 2 15" xfId="1492" xr:uid="{00000000-0005-0000-0000-0000FE040000}"/>
    <cellStyle name="40% - Accent5 2 15 2" xfId="1493" xr:uid="{00000000-0005-0000-0000-0000FF040000}"/>
    <cellStyle name="40% - Accent5 2 15 2 2" xfId="1494" xr:uid="{00000000-0005-0000-0000-000000050000}"/>
    <cellStyle name="40% - Accent5 2 15 2 2 2" xfId="1495" xr:uid="{00000000-0005-0000-0000-000001050000}"/>
    <cellStyle name="40% - Accent5 2 15 2 2 2 2" xfId="1496" xr:uid="{00000000-0005-0000-0000-000002050000}"/>
    <cellStyle name="40% - Accent5 2 15 2 2 2 2 2" xfId="1497" xr:uid="{00000000-0005-0000-0000-000003050000}"/>
    <cellStyle name="40% - Accent5 2 15 2 2 2 2 3" xfId="1498" xr:uid="{00000000-0005-0000-0000-000004050000}"/>
    <cellStyle name="40% - Accent5 2 15 2 2 2 3" xfId="1499" xr:uid="{00000000-0005-0000-0000-000005050000}"/>
    <cellStyle name="40% - Accent5 2 15 2 2 3" xfId="1500" xr:uid="{00000000-0005-0000-0000-000006050000}"/>
    <cellStyle name="40% - Accent5 2 15 2 2 4" xfId="1501" xr:uid="{00000000-0005-0000-0000-000007050000}"/>
    <cellStyle name="40% - Accent5 2 15 2 3" xfId="1502" xr:uid="{00000000-0005-0000-0000-000008050000}"/>
    <cellStyle name="40% - Accent5 2 15 2 4" xfId="1503" xr:uid="{00000000-0005-0000-0000-000009050000}"/>
    <cellStyle name="40% - Accent5 2 15 2 5" xfId="1504" xr:uid="{00000000-0005-0000-0000-00000A050000}"/>
    <cellStyle name="40% - Accent5 2 15 2 5 2" xfId="1505" xr:uid="{00000000-0005-0000-0000-00000B050000}"/>
    <cellStyle name="40% - Accent5 2 15 2 5 3" xfId="1506" xr:uid="{00000000-0005-0000-0000-00000C050000}"/>
    <cellStyle name="40% - Accent5 2 15 2 6" xfId="1507" xr:uid="{00000000-0005-0000-0000-00000D050000}"/>
    <cellStyle name="40% - Accent5 2 15 3" xfId="1508" xr:uid="{00000000-0005-0000-0000-00000E050000}"/>
    <cellStyle name="40% - Accent5 2 15 4" xfId="1509" xr:uid="{00000000-0005-0000-0000-00000F050000}"/>
    <cellStyle name="40% - Accent5 2 15 4 2" xfId="1510" xr:uid="{00000000-0005-0000-0000-000010050000}"/>
    <cellStyle name="40% - Accent5 2 15 4 2 2" xfId="1511" xr:uid="{00000000-0005-0000-0000-000011050000}"/>
    <cellStyle name="40% - Accent5 2 15 4 2 2 2" xfId="1512" xr:uid="{00000000-0005-0000-0000-000012050000}"/>
    <cellStyle name="40% - Accent5 2 15 4 2 2 3" xfId="1513" xr:uid="{00000000-0005-0000-0000-000013050000}"/>
    <cellStyle name="40% - Accent5 2 15 4 2 3" xfId="1514" xr:uid="{00000000-0005-0000-0000-000014050000}"/>
    <cellStyle name="40% - Accent5 2 15 4 3" xfId="1515" xr:uid="{00000000-0005-0000-0000-000015050000}"/>
    <cellStyle name="40% - Accent5 2 15 4 4" xfId="1516" xr:uid="{00000000-0005-0000-0000-000016050000}"/>
    <cellStyle name="40% - Accent5 2 15 5" xfId="1517" xr:uid="{00000000-0005-0000-0000-000017050000}"/>
    <cellStyle name="40% - Accent5 2 15 6" xfId="1518" xr:uid="{00000000-0005-0000-0000-000018050000}"/>
    <cellStyle name="40% - Accent5 2 15 6 2" xfId="1519" xr:uid="{00000000-0005-0000-0000-000019050000}"/>
    <cellStyle name="40% - Accent5 2 15 6 3" xfId="1520" xr:uid="{00000000-0005-0000-0000-00001A050000}"/>
    <cellStyle name="40% - Accent5 2 15 7" xfId="1521" xr:uid="{00000000-0005-0000-0000-00001B050000}"/>
    <cellStyle name="40% - Accent5 2 16" xfId="1522" xr:uid="{00000000-0005-0000-0000-00001C050000}"/>
    <cellStyle name="40% - Accent5 2 17" xfId="1523" xr:uid="{00000000-0005-0000-0000-00001D050000}"/>
    <cellStyle name="40% - Accent5 2 18" xfId="1524" xr:uid="{00000000-0005-0000-0000-00001E050000}"/>
    <cellStyle name="40% - Accent5 2 19" xfId="1525" xr:uid="{00000000-0005-0000-0000-00001F050000}"/>
    <cellStyle name="40% - Accent5 2 2" xfId="1526" xr:uid="{00000000-0005-0000-0000-000020050000}"/>
    <cellStyle name="40% - Accent5 2 20" xfId="1527" xr:uid="{00000000-0005-0000-0000-000021050000}"/>
    <cellStyle name="40% - Accent5 2 21" xfId="1528" xr:uid="{00000000-0005-0000-0000-000022050000}"/>
    <cellStyle name="40% - Accent5 2 22" xfId="1529" xr:uid="{00000000-0005-0000-0000-000023050000}"/>
    <cellStyle name="40% - Accent5 2 23" xfId="1530" xr:uid="{00000000-0005-0000-0000-000024050000}"/>
    <cellStyle name="40% - Accent5 2 24" xfId="1531" xr:uid="{00000000-0005-0000-0000-000025050000}"/>
    <cellStyle name="40% - Accent5 2 25" xfId="1532" xr:uid="{00000000-0005-0000-0000-000026050000}"/>
    <cellStyle name="40% - Accent5 2 26" xfId="1533" xr:uid="{00000000-0005-0000-0000-000027050000}"/>
    <cellStyle name="40% - Accent5 2 27" xfId="1534" xr:uid="{00000000-0005-0000-0000-000028050000}"/>
    <cellStyle name="40% - Accent5 2 28" xfId="1535" xr:uid="{00000000-0005-0000-0000-000029050000}"/>
    <cellStyle name="40% - Accent5 2 29" xfId="1536" xr:uid="{00000000-0005-0000-0000-00002A050000}"/>
    <cellStyle name="40% - Accent5 2 3" xfId="1537" xr:uid="{00000000-0005-0000-0000-00002B050000}"/>
    <cellStyle name="40% - Accent5 2 30" xfId="1538" xr:uid="{00000000-0005-0000-0000-00002C050000}"/>
    <cellStyle name="40% - Accent5 2 31" xfId="1539" xr:uid="{00000000-0005-0000-0000-00002D050000}"/>
    <cellStyle name="40% - Accent5 2 32" xfId="1540" xr:uid="{00000000-0005-0000-0000-00002E050000}"/>
    <cellStyle name="40% - Accent5 2 33" xfId="1541" xr:uid="{00000000-0005-0000-0000-00002F050000}"/>
    <cellStyle name="40% - Accent5 2 34" xfId="1486" xr:uid="{00000000-0005-0000-0000-000030050000}"/>
    <cellStyle name="40% - Accent5 2 4" xfId="1542" xr:uid="{00000000-0005-0000-0000-000031050000}"/>
    <cellStyle name="40% - Accent5 2 5" xfId="1543" xr:uid="{00000000-0005-0000-0000-000032050000}"/>
    <cellStyle name="40% - Accent5 2 6" xfId="1544" xr:uid="{00000000-0005-0000-0000-000033050000}"/>
    <cellStyle name="40% - Accent5 2 7" xfId="1545" xr:uid="{00000000-0005-0000-0000-000034050000}"/>
    <cellStyle name="40% - Accent5 2 8" xfId="1546" xr:uid="{00000000-0005-0000-0000-000035050000}"/>
    <cellStyle name="40% - Accent5 2 9" xfId="1547" xr:uid="{00000000-0005-0000-0000-000036050000}"/>
    <cellStyle name="40% - Accent5 3" xfId="1548" xr:uid="{00000000-0005-0000-0000-000037050000}"/>
    <cellStyle name="40% - Accent5 3 10" xfId="1549" xr:uid="{00000000-0005-0000-0000-000038050000}"/>
    <cellStyle name="40% - Accent5 3 11" xfId="1550" xr:uid="{00000000-0005-0000-0000-000039050000}"/>
    <cellStyle name="40% - Accent5 3 12" xfId="1551" xr:uid="{00000000-0005-0000-0000-00003A050000}"/>
    <cellStyle name="40% - Accent5 3 13" xfId="1552" xr:uid="{00000000-0005-0000-0000-00003B050000}"/>
    <cellStyle name="40% - Accent5 3 14" xfId="1553" xr:uid="{00000000-0005-0000-0000-00003C050000}"/>
    <cellStyle name="40% - Accent5 3 15" xfId="1554" xr:uid="{00000000-0005-0000-0000-00003D050000}"/>
    <cellStyle name="40% - Accent5 3 16" xfId="1555" xr:uid="{00000000-0005-0000-0000-00003E050000}"/>
    <cellStyle name="40% - Accent5 3 17" xfId="1556" xr:uid="{00000000-0005-0000-0000-00003F050000}"/>
    <cellStyle name="40% - Accent5 3 18" xfId="1557" xr:uid="{00000000-0005-0000-0000-000040050000}"/>
    <cellStyle name="40% - Accent5 3 19" xfId="1558" xr:uid="{00000000-0005-0000-0000-000041050000}"/>
    <cellStyle name="40% - Accent5 3 2" xfId="1559" xr:uid="{00000000-0005-0000-0000-000042050000}"/>
    <cellStyle name="40% - Accent5 3 20" xfId="1560" xr:uid="{00000000-0005-0000-0000-000043050000}"/>
    <cellStyle name="40% - Accent5 3 21" xfId="1561" xr:uid="{00000000-0005-0000-0000-000044050000}"/>
    <cellStyle name="40% - Accent5 3 22" xfId="1562" xr:uid="{00000000-0005-0000-0000-000045050000}"/>
    <cellStyle name="40% - Accent5 3 23" xfId="1563" xr:uid="{00000000-0005-0000-0000-000046050000}"/>
    <cellStyle name="40% - Accent5 3 24" xfId="1564" xr:uid="{00000000-0005-0000-0000-000047050000}"/>
    <cellStyle name="40% - Accent5 3 25" xfId="1565" xr:uid="{00000000-0005-0000-0000-000048050000}"/>
    <cellStyle name="40% - Accent5 3 26" xfId="1566" xr:uid="{00000000-0005-0000-0000-000049050000}"/>
    <cellStyle name="40% - Accent5 3 27" xfId="1567" xr:uid="{00000000-0005-0000-0000-00004A050000}"/>
    <cellStyle name="40% - Accent5 3 28" xfId="1568" xr:uid="{00000000-0005-0000-0000-00004B050000}"/>
    <cellStyle name="40% - Accent5 3 3" xfId="1569" xr:uid="{00000000-0005-0000-0000-00004C050000}"/>
    <cellStyle name="40% - Accent5 3 4" xfId="1570" xr:uid="{00000000-0005-0000-0000-00004D050000}"/>
    <cellStyle name="40% - Accent5 3 5" xfId="1571" xr:uid="{00000000-0005-0000-0000-00004E050000}"/>
    <cellStyle name="40% - Accent5 3 6" xfId="1572" xr:uid="{00000000-0005-0000-0000-00004F050000}"/>
    <cellStyle name="40% - Accent5 3 7" xfId="1573" xr:uid="{00000000-0005-0000-0000-000050050000}"/>
    <cellStyle name="40% - Accent5 3 8" xfId="1574" xr:uid="{00000000-0005-0000-0000-000051050000}"/>
    <cellStyle name="40% - Accent5 3 9" xfId="1575" xr:uid="{00000000-0005-0000-0000-000052050000}"/>
    <cellStyle name="40% - Accent5 4" xfId="1576" xr:uid="{00000000-0005-0000-0000-000053050000}"/>
    <cellStyle name="40% - Accent5 4 10" xfId="1577" xr:uid="{00000000-0005-0000-0000-000054050000}"/>
    <cellStyle name="40% - Accent5 4 11" xfId="1578" xr:uid="{00000000-0005-0000-0000-000055050000}"/>
    <cellStyle name="40% - Accent5 4 12" xfId="1579" xr:uid="{00000000-0005-0000-0000-000056050000}"/>
    <cellStyle name="40% - Accent5 4 13" xfId="1580" xr:uid="{00000000-0005-0000-0000-000057050000}"/>
    <cellStyle name="40% - Accent5 4 14" xfId="1581" xr:uid="{00000000-0005-0000-0000-000058050000}"/>
    <cellStyle name="40% - Accent5 4 15" xfId="1582" xr:uid="{00000000-0005-0000-0000-000059050000}"/>
    <cellStyle name="40% - Accent5 4 16" xfId="1583" xr:uid="{00000000-0005-0000-0000-00005A050000}"/>
    <cellStyle name="40% - Accent5 4 17" xfId="1584" xr:uid="{00000000-0005-0000-0000-00005B050000}"/>
    <cellStyle name="40% - Accent5 4 18" xfId="1585" xr:uid="{00000000-0005-0000-0000-00005C050000}"/>
    <cellStyle name="40% - Accent5 4 19" xfId="1586" xr:uid="{00000000-0005-0000-0000-00005D050000}"/>
    <cellStyle name="40% - Accent5 4 2" xfId="1587" xr:uid="{00000000-0005-0000-0000-00005E050000}"/>
    <cellStyle name="40% - Accent5 4 20" xfId="1588" xr:uid="{00000000-0005-0000-0000-00005F050000}"/>
    <cellStyle name="40% - Accent5 4 21" xfId="1589" xr:uid="{00000000-0005-0000-0000-000060050000}"/>
    <cellStyle name="40% - Accent5 4 22" xfId="1590" xr:uid="{00000000-0005-0000-0000-000061050000}"/>
    <cellStyle name="40% - Accent5 4 23" xfId="1591" xr:uid="{00000000-0005-0000-0000-000062050000}"/>
    <cellStyle name="40% - Accent5 4 24" xfId="1592" xr:uid="{00000000-0005-0000-0000-000063050000}"/>
    <cellStyle name="40% - Accent5 4 25" xfId="1593" xr:uid="{00000000-0005-0000-0000-000064050000}"/>
    <cellStyle name="40% - Accent5 4 3" xfId="1594" xr:uid="{00000000-0005-0000-0000-000065050000}"/>
    <cellStyle name="40% - Accent5 4 4" xfId="1595" xr:uid="{00000000-0005-0000-0000-000066050000}"/>
    <cellStyle name="40% - Accent5 4 5" xfId="1596" xr:uid="{00000000-0005-0000-0000-000067050000}"/>
    <cellStyle name="40% - Accent5 4 6" xfId="1597" xr:uid="{00000000-0005-0000-0000-000068050000}"/>
    <cellStyle name="40% - Accent5 4 7" xfId="1598" xr:uid="{00000000-0005-0000-0000-000069050000}"/>
    <cellStyle name="40% - Accent5 4 8" xfId="1599" xr:uid="{00000000-0005-0000-0000-00006A050000}"/>
    <cellStyle name="40% - Accent5 4 9" xfId="1600" xr:uid="{00000000-0005-0000-0000-00006B050000}"/>
    <cellStyle name="40% - Accent5 5" xfId="3901" xr:uid="{00000000-0005-0000-0000-00006C050000}"/>
    <cellStyle name="40% - Accent5 6" xfId="3902" xr:uid="{00000000-0005-0000-0000-00006D050000}"/>
    <cellStyle name="40% - Accent5 7" xfId="3903" xr:uid="{00000000-0005-0000-0000-00006E050000}"/>
    <cellStyle name="40% - Accent5 8" xfId="3904" xr:uid="{00000000-0005-0000-0000-00006F050000}"/>
    <cellStyle name="40% - Accent5 9" xfId="3905" xr:uid="{00000000-0005-0000-0000-000070050000}"/>
    <cellStyle name="40% - Accent6 10" xfId="3906" xr:uid="{00000000-0005-0000-0000-000071050000}"/>
    <cellStyle name="40% - Accent6 11" xfId="3907" xr:uid="{00000000-0005-0000-0000-000072050000}"/>
    <cellStyle name="40% - Accent6 2" xfId="278" xr:uid="{00000000-0005-0000-0000-000073050000}"/>
    <cellStyle name="40% - Accent6 2 10" xfId="1602" xr:uid="{00000000-0005-0000-0000-000074050000}"/>
    <cellStyle name="40% - Accent6 2 11" xfId="1603" xr:uid="{00000000-0005-0000-0000-000075050000}"/>
    <cellStyle name="40% - Accent6 2 12" xfId="1604" xr:uid="{00000000-0005-0000-0000-000076050000}"/>
    <cellStyle name="40% - Accent6 2 13" xfId="1605" xr:uid="{00000000-0005-0000-0000-000077050000}"/>
    <cellStyle name="40% - Accent6 2 14" xfId="1606" xr:uid="{00000000-0005-0000-0000-000078050000}"/>
    <cellStyle name="40% - Accent6 2 15" xfId="1607" xr:uid="{00000000-0005-0000-0000-000079050000}"/>
    <cellStyle name="40% - Accent6 2 15 2" xfId="1608" xr:uid="{00000000-0005-0000-0000-00007A050000}"/>
    <cellStyle name="40% - Accent6 2 15 2 2" xfId="1609" xr:uid="{00000000-0005-0000-0000-00007B050000}"/>
    <cellStyle name="40% - Accent6 2 15 2 2 2" xfId="1610" xr:uid="{00000000-0005-0000-0000-00007C050000}"/>
    <cellStyle name="40% - Accent6 2 15 2 2 2 2" xfId="1611" xr:uid="{00000000-0005-0000-0000-00007D050000}"/>
    <cellStyle name="40% - Accent6 2 15 2 2 2 2 2" xfId="1612" xr:uid="{00000000-0005-0000-0000-00007E050000}"/>
    <cellStyle name="40% - Accent6 2 15 2 2 2 2 3" xfId="1613" xr:uid="{00000000-0005-0000-0000-00007F050000}"/>
    <cellStyle name="40% - Accent6 2 15 2 2 2 3" xfId="1614" xr:uid="{00000000-0005-0000-0000-000080050000}"/>
    <cellStyle name="40% - Accent6 2 15 2 2 3" xfId="1615" xr:uid="{00000000-0005-0000-0000-000081050000}"/>
    <cellStyle name="40% - Accent6 2 15 2 2 4" xfId="1616" xr:uid="{00000000-0005-0000-0000-000082050000}"/>
    <cellStyle name="40% - Accent6 2 15 2 3" xfId="1617" xr:uid="{00000000-0005-0000-0000-000083050000}"/>
    <cellStyle name="40% - Accent6 2 15 2 4" xfId="1618" xr:uid="{00000000-0005-0000-0000-000084050000}"/>
    <cellStyle name="40% - Accent6 2 15 2 5" xfId="1619" xr:uid="{00000000-0005-0000-0000-000085050000}"/>
    <cellStyle name="40% - Accent6 2 15 2 5 2" xfId="1620" xr:uid="{00000000-0005-0000-0000-000086050000}"/>
    <cellStyle name="40% - Accent6 2 15 2 5 3" xfId="1621" xr:uid="{00000000-0005-0000-0000-000087050000}"/>
    <cellStyle name="40% - Accent6 2 15 2 6" xfId="1622" xr:uid="{00000000-0005-0000-0000-000088050000}"/>
    <cellStyle name="40% - Accent6 2 15 3" xfId="1623" xr:uid="{00000000-0005-0000-0000-000089050000}"/>
    <cellStyle name="40% - Accent6 2 15 4" xfId="1624" xr:uid="{00000000-0005-0000-0000-00008A050000}"/>
    <cellStyle name="40% - Accent6 2 15 4 2" xfId="1625" xr:uid="{00000000-0005-0000-0000-00008B050000}"/>
    <cellStyle name="40% - Accent6 2 15 4 2 2" xfId="1626" xr:uid="{00000000-0005-0000-0000-00008C050000}"/>
    <cellStyle name="40% - Accent6 2 15 4 2 2 2" xfId="1627" xr:uid="{00000000-0005-0000-0000-00008D050000}"/>
    <cellStyle name="40% - Accent6 2 15 4 2 2 3" xfId="1628" xr:uid="{00000000-0005-0000-0000-00008E050000}"/>
    <cellStyle name="40% - Accent6 2 15 4 2 3" xfId="1629" xr:uid="{00000000-0005-0000-0000-00008F050000}"/>
    <cellStyle name="40% - Accent6 2 15 4 3" xfId="1630" xr:uid="{00000000-0005-0000-0000-000090050000}"/>
    <cellStyle name="40% - Accent6 2 15 4 4" xfId="1631" xr:uid="{00000000-0005-0000-0000-000091050000}"/>
    <cellStyle name="40% - Accent6 2 15 5" xfId="1632" xr:uid="{00000000-0005-0000-0000-000092050000}"/>
    <cellStyle name="40% - Accent6 2 15 6" xfId="1633" xr:uid="{00000000-0005-0000-0000-000093050000}"/>
    <cellStyle name="40% - Accent6 2 15 6 2" xfId="1634" xr:uid="{00000000-0005-0000-0000-000094050000}"/>
    <cellStyle name="40% - Accent6 2 15 6 3" xfId="1635" xr:uid="{00000000-0005-0000-0000-000095050000}"/>
    <cellStyle name="40% - Accent6 2 15 7" xfId="1636" xr:uid="{00000000-0005-0000-0000-000096050000}"/>
    <cellStyle name="40% - Accent6 2 16" xfId="1637" xr:uid="{00000000-0005-0000-0000-000097050000}"/>
    <cellStyle name="40% - Accent6 2 17" xfId="1638" xr:uid="{00000000-0005-0000-0000-000098050000}"/>
    <cellStyle name="40% - Accent6 2 18" xfId="1639" xr:uid="{00000000-0005-0000-0000-000099050000}"/>
    <cellStyle name="40% - Accent6 2 19" xfId="1640" xr:uid="{00000000-0005-0000-0000-00009A050000}"/>
    <cellStyle name="40% - Accent6 2 2" xfId="1641" xr:uid="{00000000-0005-0000-0000-00009B050000}"/>
    <cellStyle name="40% - Accent6 2 20" xfId="1642" xr:uid="{00000000-0005-0000-0000-00009C050000}"/>
    <cellStyle name="40% - Accent6 2 21" xfId="1643" xr:uid="{00000000-0005-0000-0000-00009D050000}"/>
    <cellStyle name="40% - Accent6 2 22" xfId="1644" xr:uid="{00000000-0005-0000-0000-00009E050000}"/>
    <cellStyle name="40% - Accent6 2 23" xfId="1645" xr:uid="{00000000-0005-0000-0000-00009F050000}"/>
    <cellStyle name="40% - Accent6 2 24" xfId="1646" xr:uid="{00000000-0005-0000-0000-0000A0050000}"/>
    <cellStyle name="40% - Accent6 2 25" xfId="1647" xr:uid="{00000000-0005-0000-0000-0000A1050000}"/>
    <cellStyle name="40% - Accent6 2 26" xfId="1648" xr:uid="{00000000-0005-0000-0000-0000A2050000}"/>
    <cellStyle name="40% - Accent6 2 27" xfId="1649" xr:uid="{00000000-0005-0000-0000-0000A3050000}"/>
    <cellStyle name="40% - Accent6 2 28" xfId="1650" xr:uid="{00000000-0005-0000-0000-0000A4050000}"/>
    <cellStyle name="40% - Accent6 2 29" xfId="1651" xr:uid="{00000000-0005-0000-0000-0000A5050000}"/>
    <cellStyle name="40% - Accent6 2 3" xfId="1652" xr:uid="{00000000-0005-0000-0000-0000A6050000}"/>
    <cellStyle name="40% - Accent6 2 30" xfId="1653" xr:uid="{00000000-0005-0000-0000-0000A7050000}"/>
    <cellStyle name="40% - Accent6 2 31" xfId="1654" xr:uid="{00000000-0005-0000-0000-0000A8050000}"/>
    <cellStyle name="40% - Accent6 2 32" xfId="1655" xr:uid="{00000000-0005-0000-0000-0000A9050000}"/>
    <cellStyle name="40% - Accent6 2 33" xfId="1656" xr:uid="{00000000-0005-0000-0000-0000AA050000}"/>
    <cellStyle name="40% - Accent6 2 34" xfId="1601" xr:uid="{00000000-0005-0000-0000-0000AB050000}"/>
    <cellStyle name="40% - Accent6 2 4" xfId="1657" xr:uid="{00000000-0005-0000-0000-0000AC050000}"/>
    <cellStyle name="40% - Accent6 2 5" xfId="1658" xr:uid="{00000000-0005-0000-0000-0000AD050000}"/>
    <cellStyle name="40% - Accent6 2 6" xfId="1659" xr:uid="{00000000-0005-0000-0000-0000AE050000}"/>
    <cellStyle name="40% - Accent6 2 7" xfId="1660" xr:uid="{00000000-0005-0000-0000-0000AF050000}"/>
    <cellStyle name="40% - Accent6 2 8" xfId="1661" xr:uid="{00000000-0005-0000-0000-0000B0050000}"/>
    <cellStyle name="40% - Accent6 2 9" xfId="1662" xr:uid="{00000000-0005-0000-0000-0000B1050000}"/>
    <cellStyle name="40% - Accent6 3" xfId="1663" xr:uid="{00000000-0005-0000-0000-0000B2050000}"/>
    <cellStyle name="40% - Accent6 3 10" xfId="1664" xr:uid="{00000000-0005-0000-0000-0000B3050000}"/>
    <cellStyle name="40% - Accent6 3 11" xfId="1665" xr:uid="{00000000-0005-0000-0000-0000B4050000}"/>
    <cellStyle name="40% - Accent6 3 12" xfId="1666" xr:uid="{00000000-0005-0000-0000-0000B5050000}"/>
    <cellStyle name="40% - Accent6 3 13" xfId="1667" xr:uid="{00000000-0005-0000-0000-0000B6050000}"/>
    <cellStyle name="40% - Accent6 3 14" xfId="1668" xr:uid="{00000000-0005-0000-0000-0000B7050000}"/>
    <cellStyle name="40% - Accent6 3 15" xfId="1669" xr:uid="{00000000-0005-0000-0000-0000B8050000}"/>
    <cellStyle name="40% - Accent6 3 16" xfId="1670" xr:uid="{00000000-0005-0000-0000-0000B9050000}"/>
    <cellStyle name="40% - Accent6 3 17" xfId="1671" xr:uid="{00000000-0005-0000-0000-0000BA050000}"/>
    <cellStyle name="40% - Accent6 3 18" xfId="1672" xr:uid="{00000000-0005-0000-0000-0000BB050000}"/>
    <cellStyle name="40% - Accent6 3 19" xfId="1673" xr:uid="{00000000-0005-0000-0000-0000BC050000}"/>
    <cellStyle name="40% - Accent6 3 2" xfId="1674" xr:uid="{00000000-0005-0000-0000-0000BD050000}"/>
    <cellStyle name="40% - Accent6 3 20" xfId="1675" xr:uid="{00000000-0005-0000-0000-0000BE050000}"/>
    <cellStyle name="40% - Accent6 3 21" xfId="1676" xr:uid="{00000000-0005-0000-0000-0000BF050000}"/>
    <cellStyle name="40% - Accent6 3 22" xfId="1677" xr:uid="{00000000-0005-0000-0000-0000C0050000}"/>
    <cellStyle name="40% - Accent6 3 23" xfId="1678" xr:uid="{00000000-0005-0000-0000-0000C1050000}"/>
    <cellStyle name="40% - Accent6 3 24" xfId="1679" xr:uid="{00000000-0005-0000-0000-0000C2050000}"/>
    <cellStyle name="40% - Accent6 3 25" xfId="1680" xr:uid="{00000000-0005-0000-0000-0000C3050000}"/>
    <cellStyle name="40% - Accent6 3 26" xfId="1681" xr:uid="{00000000-0005-0000-0000-0000C4050000}"/>
    <cellStyle name="40% - Accent6 3 27" xfId="1682" xr:uid="{00000000-0005-0000-0000-0000C5050000}"/>
    <cellStyle name="40% - Accent6 3 28" xfId="1683" xr:uid="{00000000-0005-0000-0000-0000C6050000}"/>
    <cellStyle name="40% - Accent6 3 3" xfId="1684" xr:uid="{00000000-0005-0000-0000-0000C7050000}"/>
    <cellStyle name="40% - Accent6 3 4" xfId="1685" xr:uid="{00000000-0005-0000-0000-0000C8050000}"/>
    <cellStyle name="40% - Accent6 3 5" xfId="1686" xr:uid="{00000000-0005-0000-0000-0000C9050000}"/>
    <cellStyle name="40% - Accent6 3 6" xfId="1687" xr:uid="{00000000-0005-0000-0000-0000CA050000}"/>
    <cellStyle name="40% - Accent6 3 7" xfId="1688" xr:uid="{00000000-0005-0000-0000-0000CB050000}"/>
    <cellStyle name="40% - Accent6 3 8" xfId="1689" xr:uid="{00000000-0005-0000-0000-0000CC050000}"/>
    <cellStyle name="40% - Accent6 3 9" xfId="1690" xr:uid="{00000000-0005-0000-0000-0000CD050000}"/>
    <cellStyle name="40% - Accent6 4" xfId="1691" xr:uid="{00000000-0005-0000-0000-0000CE050000}"/>
    <cellStyle name="40% - Accent6 4 10" xfId="1692" xr:uid="{00000000-0005-0000-0000-0000CF050000}"/>
    <cellStyle name="40% - Accent6 4 11" xfId="1693" xr:uid="{00000000-0005-0000-0000-0000D0050000}"/>
    <cellStyle name="40% - Accent6 4 12" xfId="1694" xr:uid="{00000000-0005-0000-0000-0000D1050000}"/>
    <cellStyle name="40% - Accent6 4 13" xfId="1695" xr:uid="{00000000-0005-0000-0000-0000D2050000}"/>
    <cellStyle name="40% - Accent6 4 14" xfId="1696" xr:uid="{00000000-0005-0000-0000-0000D3050000}"/>
    <cellStyle name="40% - Accent6 4 15" xfId="1697" xr:uid="{00000000-0005-0000-0000-0000D4050000}"/>
    <cellStyle name="40% - Accent6 4 16" xfId="1698" xr:uid="{00000000-0005-0000-0000-0000D5050000}"/>
    <cellStyle name="40% - Accent6 4 17" xfId="1699" xr:uid="{00000000-0005-0000-0000-0000D6050000}"/>
    <cellStyle name="40% - Accent6 4 18" xfId="1700" xr:uid="{00000000-0005-0000-0000-0000D7050000}"/>
    <cellStyle name="40% - Accent6 4 19" xfId="1701" xr:uid="{00000000-0005-0000-0000-0000D8050000}"/>
    <cellStyle name="40% - Accent6 4 2" xfId="1702" xr:uid="{00000000-0005-0000-0000-0000D9050000}"/>
    <cellStyle name="40% - Accent6 4 20" xfId="1703" xr:uid="{00000000-0005-0000-0000-0000DA050000}"/>
    <cellStyle name="40% - Accent6 4 21" xfId="1704" xr:uid="{00000000-0005-0000-0000-0000DB050000}"/>
    <cellStyle name="40% - Accent6 4 22" xfId="1705" xr:uid="{00000000-0005-0000-0000-0000DC050000}"/>
    <cellStyle name="40% - Accent6 4 23" xfId="1706" xr:uid="{00000000-0005-0000-0000-0000DD050000}"/>
    <cellStyle name="40% - Accent6 4 24" xfId="1707" xr:uid="{00000000-0005-0000-0000-0000DE050000}"/>
    <cellStyle name="40% - Accent6 4 25" xfId="1708" xr:uid="{00000000-0005-0000-0000-0000DF050000}"/>
    <cellStyle name="40% - Accent6 4 3" xfId="1709" xr:uid="{00000000-0005-0000-0000-0000E0050000}"/>
    <cellStyle name="40% - Accent6 4 4" xfId="1710" xr:uid="{00000000-0005-0000-0000-0000E1050000}"/>
    <cellStyle name="40% - Accent6 4 5" xfId="1711" xr:uid="{00000000-0005-0000-0000-0000E2050000}"/>
    <cellStyle name="40% - Accent6 4 6" xfId="1712" xr:uid="{00000000-0005-0000-0000-0000E3050000}"/>
    <cellStyle name="40% - Accent6 4 7" xfId="1713" xr:uid="{00000000-0005-0000-0000-0000E4050000}"/>
    <cellStyle name="40% - Accent6 4 8" xfId="1714" xr:uid="{00000000-0005-0000-0000-0000E5050000}"/>
    <cellStyle name="40% - Accent6 4 9" xfId="1715" xr:uid="{00000000-0005-0000-0000-0000E6050000}"/>
    <cellStyle name="40% - Accent6 5" xfId="3908" xr:uid="{00000000-0005-0000-0000-0000E7050000}"/>
    <cellStyle name="40% - Accent6 6" xfId="3909" xr:uid="{00000000-0005-0000-0000-0000E8050000}"/>
    <cellStyle name="40% - Accent6 7" xfId="3910" xr:uid="{00000000-0005-0000-0000-0000E9050000}"/>
    <cellStyle name="40% - Accent6 8" xfId="3911" xr:uid="{00000000-0005-0000-0000-0000EA050000}"/>
    <cellStyle name="40% - Accent6 9" xfId="3912" xr:uid="{00000000-0005-0000-0000-0000EB050000}"/>
    <cellStyle name="40% - Isticanje1" xfId="19" xr:uid="{00000000-0005-0000-0000-0000EC050000}"/>
    <cellStyle name="40% - Isticanje1 2" xfId="20" xr:uid="{00000000-0005-0000-0000-0000ED050000}"/>
    <cellStyle name="40% - Isticanje2" xfId="21" xr:uid="{00000000-0005-0000-0000-0000EE050000}"/>
    <cellStyle name="40% - Isticanje2 2" xfId="22" xr:uid="{00000000-0005-0000-0000-0000EF050000}"/>
    <cellStyle name="40% - Isticanje2 2 2" xfId="3913" xr:uid="{00000000-0005-0000-0000-0000F0050000}"/>
    <cellStyle name="40% - Isticanje2 2 2 2" xfId="3914" xr:uid="{00000000-0005-0000-0000-0000F1050000}"/>
    <cellStyle name="40% - Isticanje2 2 3" xfId="3915" xr:uid="{00000000-0005-0000-0000-0000F2050000}"/>
    <cellStyle name="40% - Isticanje2 2 3 2" xfId="3916" xr:uid="{00000000-0005-0000-0000-0000F3050000}"/>
    <cellStyle name="40% - Isticanje2 2 4" xfId="3917" xr:uid="{00000000-0005-0000-0000-0000F4050000}"/>
    <cellStyle name="40% - Isticanje3" xfId="23" xr:uid="{00000000-0005-0000-0000-0000F5050000}"/>
    <cellStyle name="40% - Isticanje3 2" xfId="24" xr:uid="{00000000-0005-0000-0000-0000F6050000}"/>
    <cellStyle name="40% - Isticanje3 2 2" xfId="25" xr:uid="{00000000-0005-0000-0000-0000F7050000}"/>
    <cellStyle name="40% - Isticanje3 2 2 2" xfId="3918" xr:uid="{00000000-0005-0000-0000-0000F8050000}"/>
    <cellStyle name="40% - Isticanje3 2 3" xfId="3919" xr:uid="{00000000-0005-0000-0000-0000F9050000}"/>
    <cellStyle name="40% - Isticanje3 2 3 2" xfId="3920" xr:uid="{00000000-0005-0000-0000-0000FA050000}"/>
    <cellStyle name="40% - Isticanje3 2 4" xfId="3921" xr:uid="{00000000-0005-0000-0000-0000FB050000}"/>
    <cellStyle name="40% - Isticanje4" xfId="26" xr:uid="{00000000-0005-0000-0000-0000FC050000}"/>
    <cellStyle name="40% - Isticanje4 2" xfId="27" xr:uid="{00000000-0005-0000-0000-0000FD050000}"/>
    <cellStyle name="40% - Isticanje4 2 2" xfId="28" xr:uid="{00000000-0005-0000-0000-0000FE050000}"/>
    <cellStyle name="40% - Isticanje4 2 2 2" xfId="3922" xr:uid="{00000000-0005-0000-0000-0000FF050000}"/>
    <cellStyle name="40% - Isticanje4 2 3" xfId="3923" xr:uid="{00000000-0005-0000-0000-000000060000}"/>
    <cellStyle name="40% - Isticanje4 2 3 2" xfId="3924" xr:uid="{00000000-0005-0000-0000-000001060000}"/>
    <cellStyle name="40% - Isticanje4 2 4" xfId="3925" xr:uid="{00000000-0005-0000-0000-000002060000}"/>
    <cellStyle name="40% - Isticanje5" xfId="29" xr:uid="{00000000-0005-0000-0000-000003060000}"/>
    <cellStyle name="40% - Isticanje5 2" xfId="30" xr:uid="{00000000-0005-0000-0000-000004060000}"/>
    <cellStyle name="40% - Isticanje5 2 2" xfId="31" xr:uid="{00000000-0005-0000-0000-000005060000}"/>
    <cellStyle name="40% - Isticanje5 2 2 2" xfId="3926" xr:uid="{00000000-0005-0000-0000-000006060000}"/>
    <cellStyle name="40% - Isticanje5 2 3" xfId="3927" xr:uid="{00000000-0005-0000-0000-000007060000}"/>
    <cellStyle name="40% - Isticanje5 2 3 2" xfId="3928" xr:uid="{00000000-0005-0000-0000-000008060000}"/>
    <cellStyle name="40% - Isticanje5 2 4" xfId="3929" xr:uid="{00000000-0005-0000-0000-000009060000}"/>
    <cellStyle name="40% - Isticanje6" xfId="32" xr:uid="{00000000-0005-0000-0000-00000A060000}"/>
    <cellStyle name="40% - Isticanje6 2" xfId="33" xr:uid="{00000000-0005-0000-0000-00000B060000}"/>
    <cellStyle name="40% - Isticanje6 2 2" xfId="34" xr:uid="{00000000-0005-0000-0000-00000C060000}"/>
    <cellStyle name="40% - Isticanje6 2 2 2" xfId="3930" xr:uid="{00000000-0005-0000-0000-00000D060000}"/>
    <cellStyle name="40% - Isticanje6 2 3" xfId="3931" xr:uid="{00000000-0005-0000-0000-00000E060000}"/>
    <cellStyle name="40% - Isticanje6 2 3 2" xfId="3932" xr:uid="{00000000-0005-0000-0000-00000F060000}"/>
    <cellStyle name="40% - Isticanje6 2 4" xfId="3933" xr:uid="{00000000-0005-0000-0000-000010060000}"/>
    <cellStyle name="40% - Naglasak1" xfId="35" xr:uid="{00000000-0005-0000-0000-000011060000}"/>
    <cellStyle name="40% - Naglasak1 2" xfId="36" xr:uid="{00000000-0005-0000-0000-000012060000}"/>
    <cellStyle name="40% - Naglasak1 2 2" xfId="3934" xr:uid="{00000000-0005-0000-0000-000013060000}"/>
    <cellStyle name="40% - Naglasak1 2 2 2" xfId="3935" xr:uid="{00000000-0005-0000-0000-000014060000}"/>
    <cellStyle name="40% - Naglasak1 2 3" xfId="3936" xr:uid="{00000000-0005-0000-0000-000015060000}"/>
    <cellStyle name="40% - Naglasak1 2 3 2" xfId="3937" xr:uid="{00000000-0005-0000-0000-000016060000}"/>
    <cellStyle name="40% - Naglasak1 2 4" xfId="3938" xr:uid="{00000000-0005-0000-0000-000017060000}"/>
    <cellStyle name="40% - Naglasak1 3" xfId="271" xr:uid="{00000000-0005-0000-0000-000018060000}"/>
    <cellStyle name="60% - Accent1 10" xfId="3939" xr:uid="{00000000-0005-0000-0000-000019060000}"/>
    <cellStyle name="60% - Accent1 2" xfId="313" xr:uid="{00000000-0005-0000-0000-00001A060000}"/>
    <cellStyle name="60% - Accent1 2 2" xfId="1717" xr:uid="{00000000-0005-0000-0000-00001B060000}"/>
    <cellStyle name="60% - Accent1 2 3" xfId="3940" xr:uid="{00000000-0005-0000-0000-00001C060000}"/>
    <cellStyle name="60% - Accent1 2 4" xfId="1716" xr:uid="{00000000-0005-0000-0000-00001D060000}"/>
    <cellStyle name="60% - Accent1 3" xfId="1718" xr:uid="{00000000-0005-0000-0000-00001E060000}"/>
    <cellStyle name="60% - Accent1 3 10" xfId="1719" xr:uid="{00000000-0005-0000-0000-00001F060000}"/>
    <cellStyle name="60% - Accent1 3 11" xfId="1720" xr:uid="{00000000-0005-0000-0000-000020060000}"/>
    <cellStyle name="60% - Accent1 3 12" xfId="1721" xr:uid="{00000000-0005-0000-0000-000021060000}"/>
    <cellStyle name="60% - Accent1 3 13" xfId="1722" xr:uid="{00000000-0005-0000-0000-000022060000}"/>
    <cellStyle name="60% - Accent1 3 14" xfId="1723" xr:uid="{00000000-0005-0000-0000-000023060000}"/>
    <cellStyle name="60% - Accent1 3 15" xfId="1724" xr:uid="{00000000-0005-0000-0000-000024060000}"/>
    <cellStyle name="60% - Accent1 3 16" xfId="1725" xr:uid="{00000000-0005-0000-0000-000025060000}"/>
    <cellStyle name="60% - Accent1 3 17" xfId="1726" xr:uid="{00000000-0005-0000-0000-000026060000}"/>
    <cellStyle name="60% - Accent1 3 18" xfId="1727" xr:uid="{00000000-0005-0000-0000-000027060000}"/>
    <cellStyle name="60% - Accent1 3 19" xfId="1728" xr:uid="{00000000-0005-0000-0000-000028060000}"/>
    <cellStyle name="60% - Accent1 3 2" xfId="1729" xr:uid="{00000000-0005-0000-0000-000029060000}"/>
    <cellStyle name="60% - Accent1 3 20" xfId="1730" xr:uid="{00000000-0005-0000-0000-00002A060000}"/>
    <cellStyle name="60% - Accent1 3 21" xfId="1731" xr:uid="{00000000-0005-0000-0000-00002B060000}"/>
    <cellStyle name="60% - Accent1 3 22" xfId="1732" xr:uid="{00000000-0005-0000-0000-00002C060000}"/>
    <cellStyle name="60% - Accent1 3 23" xfId="1733" xr:uid="{00000000-0005-0000-0000-00002D060000}"/>
    <cellStyle name="60% - Accent1 3 24" xfId="1734" xr:uid="{00000000-0005-0000-0000-00002E060000}"/>
    <cellStyle name="60% - Accent1 3 25" xfId="1735" xr:uid="{00000000-0005-0000-0000-00002F060000}"/>
    <cellStyle name="60% - Accent1 3 26" xfId="1736" xr:uid="{00000000-0005-0000-0000-000030060000}"/>
    <cellStyle name="60% - Accent1 3 27" xfId="1737" xr:uid="{00000000-0005-0000-0000-000031060000}"/>
    <cellStyle name="60% - Accent1 3 28" xfId="1738" xr:uid="{00000000-0005-0000-0000-000032060000}"/>
    <cellStyle name="60% - Accent1 3 3" xfId="1739" xr:uid="{00000000-0005-0000-0000-000033060000}"/>
    <cellStyle name="60% - Accent1 3 4" xfId="1740" xr:uid="{00000000-0005-0000-0000-000034060000}"/>
    <cellStyle name="60% - Accent1 3 5" xfId="1741" xr:uid="{00000000-0005-0000-0000-000035060000}"/>
    <cellStyle name="60% - Accent1 3 6" xfId="1742" xr:uid="{00000000-0005-0000-0000-000036060000}"/>
    <cellStyle name="60% - Accent1 3 7" xfId="1743" xr:uid="{00000000-0005-0000-0000-000037060000}"/>
    <cellStyle name="60% - Accent1 3 8" xfId="1744" xr:uid="{00000000-0005-0000-0000-000038060000}"/>
    <cellStyle name="60% - Accent1 3 9" xfId="1745" xr:uid="{00000000-0005-0000-0000-000039060000}"/>
    <cellStyle name="60% - Accent1 4" xfId="1746" xr:uid="{00000000-0005-0000-0000-00003A060000}"/>
    <cellStyle name="60% - Accent1 4 10" xfId="1747" xr:uid="{00000000-0005-0000-0000-00003B060000}"/>
    <cellStyle name="60% - Accent1 4 11" xfId="1748" xr:uid="{00000000-0005-0000-0000-00003C060000}"/>
    <cellStyle name="60% - Accent1 4 12" xfId="1749" xr:uid="{00000000-0005-0000-0000-00003D060000}"/>
    <cellStyle name="60% - Accent1 4 13" xfId="1750" xr:uid="{00000000-0005-0000-0000-00003E060000}"/>
    <cellStyle name="60% - Accent1 4 14" xfId="1751" xr:uid="{00000000-0005-0000-0000-00003F060000}"/>
    <cellStyle name="60% - Accent1 4 15" xfId="1752" xr:uid="{00000000-0005-0000-0000-000040060000}"/>
    <cellStyle name="60% - Accent1 4 16" xfId="1753" xr:uid="{00000000-0005-0000-0000-000041060000}"/>
    <cellStyle name="60% - Accent1 4 17" xfId="1754" xr:uid="{00000000-0005-0000-0000-000042060000}"/>
    <cellStyle name="60% - Accent1 4 18" xfId="1755" xr:uid="{00000000-0005-0000-0000-000043060000}"/>
    <cellStyle name="60% - Accent1 4 19" xfId="1756" xr:uid="{00000000-0005-0000-0000-000044060000}"/>
    <cellStyle name="60% - Accent1 4 2" xfId="1757" xr:uid="{00000000-0005-0000-0000-000045060000}"/>
    <cellStyle name="60% - Accent1 4 20" xfId="1758" xr:uid="{00000000-0005-0000-0000-000046060000}"/>
    <cellStyle name="60% - Accent1 4 21" xfId="1759" xr:uid="{00000000-0005-0000-0000-000047060000}"/>
    <cellStyle name="60% - Accent1 4 22" xfId="1760" xr:uid="{00000000-0005-0000-0000-000048060000}"/>
    <cellStyle name="60% - Accent1 4 23" xfId="1761" xr:uid="{00000000-0005-0000-0000-000049060000}"/>
    <cellStyle name="60% - Accent1 4 24" xfId="1762" xr:uid="{00000000-0005-0000-0000-00004A060000}"/>
    <cellStyle name="60% - Accent1 4 25" xfId="1763" xr:uid="{00000000-0005-0000-0000-00004B060000}"/>
    <cellStyle name="60% - Accent1 4 3" xfId="1764" xr:uid="{00000000-0005-0000-0000-00004C060000}"/>
    <cellStyle name="60% - Accent1 4 4" xfId="1765" xr:uid="{00000000-0005-0000-0000-00004D060000}"/>
    <cellStyle name="60% - Accent1 4 5" xfId="1766" xr:uid="{00000000-0005-0000-0000-00004E060000}"/>
    <cellStyle name="60% - Accent1 4 6" xfId="1767" xr:uid="{00000000-0005-0000-0000-00004F060000}"/>
    <cellStyle name="60% - Accent1 4 7" xfId="1768" xr:uid="{00000000-0005-0000-0000-000050060000}"/>
    <cellStyle name="60% - Accent1 4 8" xfId="1769" xr:uid="{00000000-0005-0000-0000-000051060000}"/>
    <cellStyle name="60% - Accent1 4 9" xfId="1770" xr:uid="{00000000-0005-0000-0000-000052060000}"/>
    <cellStyle name="60% - Accent1 5" xfId="3941" xr:uid="{00000000-0005-0000-0000-000053060000}"/>
    <cellStyle name="60% - Accent1 6" xfId="3942" xr:uid="{00000000-0005-0000-0000-000054060000}"/>
    <cellStyle name="60% - Accent1 7" xfId="3943" xr:uid="{00000000-0005-0000-0000-000055060000}"/>
    <cellStyle name="60% - Accent1 8" xfId="3944" xr:uid="{00000000-0005-0000-0000-000056060000}"/>
    <cellStyle name="60% - Accent1 9" xfId="3945" xr:uid="{00000000-0005-0000-0000-000057060000}"/>
    <cellStyle name="60% - Accent2 10" xfId="3946" xr:uid="{00000000-0005-0000-0000-000058060000}"/>
    <cellStyle name="60% - Accent2 2" xfId="317" xr:uid="{00000000-0005-0000-0000-000059060000}"/>
    <cellStyle name="60% - Accent2 2 2" xfId="1771" xr:uid="{00000000-0005-0000-0000-00005A060000}"/>
    <cellStyle name="60% - Accent2 2 3" xfId="3947" xr:uid="{00000000-0005-0000-0000-00005B060000}"/>
    <cellStyle name="60% - Accent2 3" xfId="1772" xr:uid="{00000000-0005-0000-0000-00005C060000}"/>
    <cellStyle name="60% - Accent2 3 10" xfId="1773" xr:uid="{00000000-0005-0000-0000-00005D060000}"/>
    <cellStyle name="60% - Accent2 3 11" xfId="1774" xr:uid="{00000000-0005-0000-0000-00005E060000}"/>
    <cellStyle name="60% - Accent2 3 12" xfId="1775" xr:uid="{00000000-0005-0000-0000-00005F060000}"/>
    <cellStyle name="60% - Accent2 3 13" xfId="1776" xr:uid="{00000000-0005-0000-0000-000060060000}"/>
    <cellStyle name="60% - Accent2 3 14" xfId="1777" xr:uid="{00000000-0005-0000-0000-000061060000}"/>
    <cellStyle name="60% - Accent2 3 15" xfId="1778" xr:uid="{00000000-0005-0000-0000-000062060000}"/>
    <cellStyle name="60% - Accent2 3 16" xfId="1779" xr:uid="{00000000-0005-0000-0000-000063060000}"/>
    <cellStyle name="60% - Accent2 3 17" xfId="1780" xr:uid="{00000000-0005-0000-0000-000064060000}"/>
    <cellStyle name="60% - Accent2 3 18" xfId="1781" xr:uid="{00000000-0005-0000-0000-000065060000}"/>
    <cellStyle name="60% - Accent2 3 19" xfId="1782" xr:uid="{00000000-0005-0000-0000-000066060000}"/>
    <cellStyle name="60% - Accent2 3 2" xfId="1783" xr:uid="{00000000-0005-0000-0000-000067060000}"/>
    <cellStyle name="60% - Accent2 3 20" xfId="1784" xr:uid="{00000000-0005-0000-0000-000068060000}"/>
    <cellStyle name="60% - Accent2 3 21" xfId="1785" xr:uid="{00000000-0005-0000-0000-000069060000}"/>
    <cellStyle name="60% - Accent2 3 22" xfId="1786" xr:uid="{00000000-0005-0000-0000-00006A060000}"/>
    <cellStyle name="60% - Accent2 3 23" xfId="1787" xr:uid="{00000000-0005-0000-0000-00006B060000}"/>
    <cellStyle name="60% - Accent2 3 24" xfId="1788" xr:uid="{00000000-0005-0000-0000-00006C060000}"/>
    <cellStyle name="60% - Accent2 3 25" xfId="1789" xr:uid="{00000000-0005-0000-0000-00006D060000}"/>
    <cellStyle name="60% - Accent2 3 26" xfId="1790" xr:uid="{00000000-0005-0000-0000-00006E060000}"/>
    <cellStyle name="60% - Accent2 3 27" xfId="1791" xr:uid="{00000000-0005-0000-0000-00006F060000}"/>
    <cellStyle name="60% - Accent2 3 28" xfId="1792" xr:uid="{00000000-0005-0000-0000-000070060000}"/>
    <cellStyle name="60% - Accent2 3 3" xfId="1793" xr:uid="{00000000-0005-0000-0000-000071060000}"/>
    <cellStyle name="60% - Accent2 3 4" xfId="1794" xr:uid="{00000000-0005-0000-0000-000072060000}"/>
    <cellStyle name="60% - Accent2 3 5" xfId="1795" xr:uid="{00000000-0005-0000-0000-000073060000}"/>
    <cellStyle name="60% - Accent2 3 6" xfId="1796" xr:uid="{00000000-0005-0000-0000-000074060000}"/>
    <cellStyle name="60% - Accent2 3 7" xfId="1797" xr:uid="{00000000-0005-0000-0000-000075060000}"/>
    <cellStyle name="60% - Accent2 3 8" xfId="1798" xr:uid="{00000000-0005-0000-0000-000076060000}"/>
    <cellStyle name="60% - Accent2 3 9" xfId="1799" xr:uid="{00000000-0005-0000-0000-000077060000}"/>
    <cellStyle name="60% - Accent2 4" xfId="1800" xr:uid="{00000000-0005-0000-0000-000078060000}"/>
    <cellStyle name="60% - Accent2 4 10" xfId="1801" xr:uid="{00000000-0005-0000-0000-000079060000}"/>
    <cellStyle name="60% - Accent2 4 11" xfId="1802" xr:uid="{00000000-0005-0000-0000-00007A060000}"/>
    <cellStyle name="60% - Accent2 4 12" xfId="1803" xr:uid="{00000000-0005-0000-0000-00007B060000}"/>
    <cellStyle name="60% - Accent2 4 13" xfId="1804" xr:uid="{00000000-0005-0000-0000-00007C060000}"/>
    <cellStyle name="60% - Accent2 4 14" xfId="1805" xr:uid="{00000000-0005-0000-0000-00007D060000}"/>
    <cellStyle name="60% - Accent2 4 15" xfId="1806" xr:uid="{00000000-0005-0000-0000-00007E060000}"/>
    <cellStyle name="60% - Accent2 4 16" xfId="1807" xr:uid="{00000000-0005-0000-0000-00007F060000}"/>
    <cellStyle name="60% - Accent2 4 17" xfId="1808" xr:uid="{00000000-0005-0000-0000-000080060000}"/>
    <cellStyle name="60% - Accent2 4 18" xfId="1809" xr:uid="{00000000-0005-0000-0000-000081060000}"/>
    <cellStyle name="60% - Accent2 4 19" xfId="1810" xr:uid="{00000000-0005-0000-0000-000082060000}"/>
    <cellStyle name="60% - Accent2 4 2" xfId="1811" xr:uid="{00000000-0005-0000-0000-000083060000}"/>
    <cellStyle name="60% - Accent2 4 20" xfId="1812" xr:uid="{00000000-0005-0000-0000-000084060000}"/>
    <cellStyle name="60% - Accent2 4 21" xfId="1813" xr:uid="{00000000-0005-0000-0000-000085060000}"/>
    <cellStyle name="60% - Accent2 4 22" xfId="1814" xr:uid="{00000000-0005-0000-0000-000086060000}"/>
    <cellStyle name="60% - Accent2 4 23" xfId="1815" xr:uid="{00000000-0005-0000-0000-000087060000}"/>
    <cellStyle name="60% - Accent2 4 24" xfId="1816" xr:uid="{00000000-0005-0000-0000-000088060000}"/>
    <cellStyle name="60% - Accent2 4 25" xfId="1817" xr:uid="{00000000-0005-0000-0000-000089060000}"/>
    <cellStyle name="60% - Accent2 4 3" xfId="1818" xr:uid="{00000000-0005-0000-0000-00008A060000}"/>
    <cellStyle name="60% - Accent2 4 4" xfId="1819" xr:uid="{00000000-0005-0000-0000-00008B060000}"/>
    <cellStyle name="60% - Accent2 4 5" xfId="1820" xr:uid="{00000000-0005-0000-0000-00008C060000}"/>
    <cellStyle name="60% - Accent2 4 6" xfId="1821" xr:uid="{00000000-0005-0000-0000-00008D060000}"/>
    <cellStyle name="60% - Accent2 4 7" xfId="1822" xr:uid="{00000000-0005-0000-0000-00008E060000}"/>
    <cellStyle name="60% - Accent2 4 8" xfId="1823" xr:uid="{00000000-0005-0000-0000-00008F060000}"/>
    <cellStyle name="60% - Accent2 4 9" xfId="1824" xr:uid="{00000000-0005-0000-0000-000090060000}"/>
    <cellStyle name="60% - Accent2 5" xfId="3948" xr:uid="{00000000-0005-0000-0000-000091060000}"/>
    <cellStyle name="60% - Accent2 6" xfId="3949" xr:uid="{00000000-0005-0000-0000-000092060000}"/>
    <cellStyle name="60% - Accent2 7" xfId="3950" xr:uid="{00000000-0005-0000-0000-000093060000}"/>
    <cellStyle name="60% - Accent2 8" xfId="3951" xr:uid="{00000000-0005-0000-0000-000094060000}"/>
    <cellStyle name="60% - Accent2 9" xfId="3952" xr:uid="{00000000-0005-0000-0000-000095060000}"/>
    <cellStyle name="60% - Accent3 10" xfId="3953" xr:uid="{00000000-0005-0000-0000-000096060000}"/>
    <cellStyle name="60% - Accent3 2" xfId="310" xr:uid="{00000000-0005-0000-0000-000097060000}"/>
    <cellStyle name="60% - Accent3 2 2" xfId="1826" xr:uid="{00000000-0005-0000-0000-000098060000}"/>
    <cellStyle name="60% - Accent3 2 3" xfId="3954" xr:uid="{00000000-0005-0000-0000-000099060000}"/>
    <cellStyle name="60% - Accent3 2 4" xfId="1825" xr:uid="{00000000-0005-0000-0000-00009A060000}"/>
    <cellStyle name="60% - Accent3 3" xfId="1827" xr:uid="{00000000-0005-0000-0000-00009B060000}"/>
    <cellStyle name="60% - Accent3 3 10" xfId="1828" xr:uid="{00000000-0005-0000-0000-00009C060000}"/>
    <cellStyle name="60% - Accent3 3 11" xfId="1829" xr:uid="{00000000-0005-0000-0000-00009D060000}"/>
    <cellStyle name="60% - Accent3 3 12" xfId="1830" xr:uid="{00000000-0005-0000-0000-00009E060000}"/>
    <cellStyle name="60% - Accent3 3 13" xfId="1831" xr:uid="{00000000-0005-0000-0000-00009F060000}"/>
    <cellStyle name="60% - Accent3 3 14" xfId="1832" xr:uid="{00000000-0005-0000-0000-0000A0060000}"/>
    <cellStyle name="60% - Accent3 3 15" xfId="1833" xr:uid="{00000000-0005-0000-0000-0000A1060000}"/>
    <cellStyle name="60% - Accent3 3 16" xfId="1834" xr:uid="{00000000-0005-0000-0000-0000A2060000}"/>
    <cellStyle name="60% - Accent3 3 17" xfId="1835" xr:uid="{00000000-0005-0000-0000-0000A3060000}"/>
    <cellStyle name="60% - Accent3 3 18" xfId="1836" xr:uid="{00000000-0005-0000-0000-0000A4060000}"/>
    <cellStyle name="60% - Accent3 3 19" xfId="1837" xr:uid="{00000000-0005-0000-0000-0000A5060000}"/>
    <cellStyle name="60% - Accent3 3 2" xfId="1838" xr:uid="{00000000-0005-0000-0000-0000A6060000}"/>
    <cellStyle name="60% - Accent3 3 20" xfId="1839" xr:uid="{00000000-0005-0000-0000-0000A7060000}"/>
    <cellStyle name="60% - Accent3 3 21" xfId="1840" xr:uid="{00000000-0005-0000-0000-0000A8060000}"/>
    <cellStyle name="60% - Accent3 3 22" xfId="1841" xr:uid="{00000000-0005-0000-0000-0000A9060000}"/>
    <cellStyle name="60% - Accent3 3 23" xfId="1842" xr:uid="{00000000-0005-0000-0000-0000AA060000}"/>
    <cellStyle name="60% - Accent3 3 24" xfId="1843" xr:uid="{00000000-0005-0000-0000-0000AB060000}"/>
    <cellStyle name="60% - Accent3 3 25" xfId="1844" xr:uid="{00000000-0005-0000-0000-0000AC060000}"/>
    <cellStyle name="60% - Accent3 3 26" xfId="1845" xr:uid="{00000000-0005-0000-0000-0000AD060000}"/>
    <cellStyle name="60% - Accent3 3 27" xfId="1846" xr:uid="{00000000-0005-0000-0000-0000AE060000}"/>
    <cellStyle name="60% - Accent3 3 28" xfId="1847" xr:uid="{00000000-0005-0000-0000-0000AF060000}"/>
    <cellStyle name="60% - Accent3 3 3" xfId="1848" xr:uid="{00000000-0005-0000-0000-0000B0060000}"/>
    <cellStyle name="60% - Accent3 3 4" xfId="1849" xr:uid="{00000000-0005-0000-0000-0000B1060000}"/>
    <cellStyle name="60% - Accent3 3 5" xfId="1850" xr:uid="{00000000-0005-0000-0000-0000B2060000}"/>
    <cellStyle name="60% - Accent3 3 6" xfId="1851" xr:uid="{00000000-0005-0000-0000-0000B3060000}"/>
    <cellStyle name="60% - Accent3 3 7" xfId="1852" xr:uid="{00000000-0005-0000-0000-0000B4060000}"/>
    <cellStyle name="60% - Accent3 3 8" xfId="1853" xr:uid="{00000000-0005-0000-0000-0000B5060000}"/>
    <cellStyle name="60% - Accent3 3 9" xfId="1854" xr:uid="{00000000-0005-0000-0000-0000B6060000}"/>
    <cellStyle name="60% - Accent3 4" xfId="1855" xr:uid="{00000000-0005-0000-0000-0000B7060000}"/>
    <cellStyle name="60% - Accent3 4 10" xfId="1856" xr:uid="{00000000-0005-0000-0000-0000B8060000}"/>
    <cellStyle name="60% - Accent3 4 11" xfId="1857" xr:uid="{00000000-0005-0000-0000-0000B9060000}"/>
    <cellStyle name="60% - Accent3 4 12" xfId="1858" xr:uid="{00000000-0005-0000-0000-0000BA060000}"/>
    <cellStyle name="60% - Accent3 4 13" xfId="1859" xr:uid="{00000000-0005-0000-0000-0000BB060000}"/>
    <cellStyle name="60% - Accent3 4 14" xfId="1860" xr:uid="{00000000-0005-0000-0000-0000BC060000}"/>
    <cellStyle name="60% - Accent3 4 15" xfId="1861" xr:uid="{00000000-0005-0000-0000-0000BD060000}"/>
    <cellStyle name="60% - Accent3 4 16" xfId="1862" xr:uid="{00000000-0005-0000-0000-0000BE060000}"/>
    <cellStyle name="60% - Accent3 4 17" xfId="1863" xr:uid="{00000000-0005-0000-0000-0000BF060000}"/>
    <cellStyle name="60% - Accent3 4 18" xfId="1864" xr:uid="{00000000-0005-0000-0000-0000C0060000}"/>
    <cellStyle name="60% - Accent3 4 19" xfId="1865" xr:uid="{00000000-0005-0000-0000-0000C1060000}"/>
    <cellStyle name="60% - Accent3 4 2" xfId="1866" xr:uid="{00000000-0005-0000-0000-0000C2060000}"/>
    <cellStyle name="60% - Accent3 4 20" xfId="1867" xr:uid="{00000000-0005-0000-0000-0000C3060000}"/>
    <cellStyle name="60% - Accent3 4 21" xfId="1868" xr:uid="{00000000-0005-0000-0000-0000C4060000}"/>
    <cellStyle name="60% - Accent3 4 22" xfId="1869" xr:uid="{00000000-0005-0000-0000-0000C5060000}"/>
    <cellStyle name="60% - Accent3 4 23" xfId="1870" xr:uid="{00000000-0005-0000-0000-0000C6060000}"/>
    <cellStyle name="60% - Accent3 4 24" xfId="1871" xr:uid="{00000000-0005-0000-0000-0000C7060000}"/>
    <cellStyle name="60% - Accent3 4 25" xfId="1872" xr:uid="{00000000-0005-0000-0000-0000C8060000}"/>
    <cellStyle name="60% - Accent3 4 3" xfId="1873" xr:uid="{00000000-0005-0000-0000-0000C9060000}"/>
    <cellStyle name="60% - Accent3 4 4" xfId="1874" xr:uid="{00000000-0005-0000-0000-0000CA060000}"/>
    <cellStyle name="60% - Accent3 4 5" xfId="1875" xr:uid="{00000000-0005-0000-0000-0000CB060000}"/>
    <cellStyle name="60% - Accent3 4 6" xfId="1876" xr:uid="{00000000-0005-0000-0000-0000CC060000}"/>
    <cellStyle name="60% - Accent3 4 7" xfId="1877" xr:uid="{00000000-0005-0000-0000-0000CD060000}"/>
    <cellStyle name="60% - Accent3 4 8" xfId="1878" xr:uid="{00000000-0005-0000-0000-0000CE060000}"/>
    <cellStyle name="60% - Accent3 4 9" xfId="1879" xr:uid="{00000000-0005-0000-0000-0000CF060000}"/>
    <cellStyle name="60% - Accent3 5" xfId="3955" xr:uid="{00000000-0005-0000-0000-0000D0060000}"/>
    <cellStyle name="60% - Accent3 6" xfId="3956" xr:uid="{00000000-0005-0000-0000-0000D1060000}"/>
    <cellStyle name="60% - Accent3 7" xfId="3957" xr:uid="{00000000-0005-0000-0000-0000D2060000}"/>
    <cellStyle name="60% - Accent3 8" xfId="3958" xr:uid="{00000000-0005-0000-0000-0000D3060000}"/>
    <cellStyle name="60% - Accent3 9" xfId="3959" xr:uid="{00000000-0005-0000-0000-0000D4060000}"/>
    <cellStyle name="60% - Accent4 10" xfId="3960" xr:uid="{00000000-0005-0000-0000-0000D5060000}"/>
    <cellStyle name="60% - Accent4 2" xfId="307" xr:uid="{00000000-0005-0000-0000-0000D6060000}"/>
    <cellStyle name="60% - Accent4 2 2" xfId="1881" xr:uid="{00000000-0005-0000-0000-0000D7060000}"/>
    <cellStyle name="60% - Accent4 2 3" xfId="3961" xr:uid="{00000000-0005-0000-0000-0000D8060000}"/>
    <cellStyle name="60% - Accent4 2 4" xfId="1880" xr:uid="{00000000-0005-0000-0000-0000D9060000}"/>
    <cellStyle name="60% - Accent4 3" xfId="1882" xr:uid="{00000000-0005-0000-0000-0000DA060000}"/>
    <cellStyle name="60% - Accent4 3 10" xfId="1883" xr:uid="{00000000-0005-0000-0000-0000DB060000}"/>
    <cellStyle name="60% - Accent4 3 11" xfId="1884" xr:uid="{00000000-0005-0000-0000-0000DC060000}"/>
    <cellStyle name="60% - Accent4 3 12" xfId="1885" xr:uid="{00000000-0005-0000-0000-0000DD060000}"/>
    <cellStyle name="60% - Accent4 3 13" xfId="1886" xr:uid="{00000000-0005-0000-0000-0000DE060000}"/>
    <cellStyle name="60% - Accent4 3 14" xfId="1887" xr:uid="{00000000-0005-0000-0000-0000DF060000}"/>
    <cellStyle name="60% - Accent4 3 15" xfId="1888" xr:uid="{00000000-0005-0000-0000-0000E0060000}"/>
    <cellStyle name="60% - Accent4 3 16" xfId="1889" xr:uid="{00000000-0005-0000-0000-0000E1060000}"/>
    <cellStyle name="60% - Accent4 3 17" xfId="1890" xr:uid="{00000000-0005-0000-0000-0000E2060000}"/>
    <cellStyle name="60% - Accent4 3 18" xfId="1891" xr:uid="{00000000-0005-0000-0000-0000E3060000}"/>
    <cellStyle name="60% - Accent4 3 19" xfId="1892" xr:uid="{00000000-0005-0000-0000-0000E4060000}"/>
    <cellStyle name="60% - Accent4 3 2" xfId="1893" xr:uid="{00000000-0005-0000-0000-0000E5060000}"/>
    <cellStyle name="60% - Accent4 3 20" xfId="1894" xr:uid="{00000000-0005-0000-0000-0000E6060000}"/>
    <cellStyle name="60% - Accent4 3 21" xfId="1895" xr:uid="{00000000-0005-0000-0000-0000E7060000}"/>
    <cellStyle name="60% - Accent4 3 22" xfId="1896" xr:uid="{00000000-0005-0000-0000-0000E8060000}"/>
    <cellStyle name="60% - Accent4 3 23" xfId="1897" xr:uid="{00000000-0005-0000-0000-0000E9060000}"/>
    <cellStyle name="60% - Accent4 3 24" xfId="1898" xr:uid="{00000000-0005-0000-0000-0000EA060000}"/>
    <cellStyle name="60% - Accent4 3 25" xfId="1899" xr:uid="{00000000-0005-0000-0000-0000EB060000}"/>
    <cellStyle name="60% - Accent4 3 26" xfId="1900" xr:uid="{00000000-0005-0000-0000-0000EC060000}"/>
    <cellStyle name="60% - Accent4 3 27" xfId="1901" xr:uid="{00000000-0005-0000-0000-0000ED060000}"/>
    <cellStyle name="60% - Accent4 3 28" xfId="1902" xr:uid="{00000000-0005-0000-0000-0000EE060000}"/>
    <cellStyle name="60% - Accent4 3 3" xfId="1903" xr:uid="{00000000-0005-0000-0000-0000EF060000}"/>
    <cellStyle name="60% - Accent4 3 4" xfId="1904" xr:uid="{00000000-0005-0000-0000-0000F0060000}"/>
    <cellStyle name="60% - Accent4 3 5" xfId="1905" xr:uid="{00000000-0005-0000-0000-0000F1060000}"/>
    <cellStyle name="60% - Accent4 3 6" xfId="1906" xr:uid="{00000000-0005-0000-0000-0000F2060000}"/>
    <cellStyle name="60% - Accent4 3 7" xfId="1907" xr:uid="{00000000-0005-0000-0000-0000F3060000}"/>
    <cellStyle name="60% - Accent4 3 8" xfId="1908" xr:uid="{00000000-0005-0000-0000-0000F4060000}"/>
    <cellStyle name="60% - Accent4 3 9" xfId="1909" xr:uid="{00000000-0005-0000-0000-0000F5060000}"/>
    <cellStyle name="60% - Accent4 4" xfId="1910" xr:uid="{00000000-0005-0000-0000-0000F6060000}"/>
    <cellStyle name="60% - Accent4 4 10" xfId="1911" xr:uid="{00000000-0005-0000-0000-0000F7060000}"/>
    <cellStyle name="60% - Accent4 4 11" xfId="1912" xr:uid="{00000000-0005-0000-0000-0000F8060000}"/>
    <cellStyle name="60% - Accent4 4 12" xfId="1913" xr:uid="{00000000-0005-0000-0000-0000F9060000}"/>
    <cellStyle name="60% - Accent4 4 13" xfId="1914" xr:uid="{00000000-0005-0000-0000-0000FA060000}"/>
    <cellStyle name="60% - Accent4 4 14" xfId="1915" xr:uid="{00000000-0005-0000-0000-0000FB060000}"/>
    <cellStyle name="60% - Accent4 4 15" xfId="1916" xr:uid="{00000000-0005-0000-0000-0000FC060000}"/>
    <cellStyle name="60% - Accent4 4 16" xfId="1917" xr:uid="{00000000-0005-0000-0000-0000FD060000}"/>
    <cellStyle name="60% - Accent4 4 17" xfId="1918" xr:uid="{00000000-0005-0000-0000-0000FE060000}"/>
    <cellStyle name="60% - Accent4 4 18" xfId="1919" xr:uid="{00000000-0005-0000-0000-0000FF060000}"/>
    <cellStyle name="60% - Accent4 4 19" xfId="1920" xr:uid="{00000000-0005-0000-0000-000000070000}"/>
    <cellStyle name="60% - Accent4 4 2" xfId="1921" xr:uid="{00000000-0005-0000-0000-000001070000}"/>
    <cellStyle name="60% - Accent4 4 20" xfId="1922" xr:uid="{00000000-0005-0000-0000-000002070000}"/>
    <cellStyle name="60% - Accent4 4 21" xfId="1923" xr:uid="{00000000-0005-0000-0000-000003070000}"/>
    <cellStyle name="60% - Accent4 4 22" xfId="1924" xr:uid="{00000000-0005-0000-0000-000004070000}"/>
    <cellStyle name="60% - Accent4 4 23" xfId="1925" xr:uid="{00000000-0005-0000-0000-000005070000}"/>
    <cellStyle name="60% - Accent4 4 24" xfId="1926" xr:uid="{00000000-0005-0000-0000-000006070000}"/>
    <cellStyle name="60% - Accent4 4 25" xfId="1927" xr:uid="{00000000-0005-0000-0000-000007070000}"/>
    <cellStyle name="60% - Accent4 4 3" xfId="1928" xr:uid="{00000000-0005-0000-0000-000008070000}"/>
    <cellStyle name="60% - Accent4 4 4" xfId="1929" xr:uid="{00000000-0005-0000-0000-000009070000}"/>
    <cellStyle name="60% - Accent4 4 5" xfId="1930" xr:uid="{00000000-0005-0000-0000-00000A070000}"/>
    <cellStyle name="60% - Accent4 4 6" xfId="1931" xr:uid="{00000000-0005-0000-0000-00000B070000}"/>
    <cellStyle name="60% - Accent4 4 7" xfId="1932" xr:uid="{00000000-0005-0000-0000-00000C070000}"/>
    <cellStyle name="60% - Accent4 4 8" xfId="1933" xr:uid="{00000000-0005-0000-0000-00000D070000}"/>
    <cellStyle name="60% - Accent4 4 9" xfId="1934" xr:uid="{00000000-0005-0000-0000-00000E070000}"/>
    <cellStyle name="60% - Accent4 5" xfId="3962" xr:uid="{00000000-0005-0000-0000-00000F070000}"/>
    <cellStyle name="60% - Accent4 6" xfId="3963" xr:uid="{00000000-0005-0000-0000-000010070000}"/>
    <cellStyle name="60% - Accent4 7" xfId="3964" xr:uid="{00000000-0005-0000-0000-000011070000}"/>
    <cellStyle name="60% - Accent4 8" xfId="3965" xr:uid="{00000000-0005-0000-0000-000012070000}"/>
    <cellStyle name="60% - Accent4 9" xfId="3966" xr:uid="{00000000-0005-0000-0000-000013070000}"/>
    <cellStyle name="60% - Accent5 10" xfId="3967" xr:uid="{00000000-0005-0000-0000-000014070000}"/>
    <cellStyle name="60% - Accent5 2" xfId="314" xr:uid="{00000000-0005-0000-0000-000015070000}"/>
    <cellStyle name="60% - Accent5 2 2" xfId="1936" xr:uid="{00000000-0005-0000-0000-000016070000}"/>
    <cellStyle name="60% - Accent5 2 3" xfId="3968" xr:uid="{00000000-0005-0000-0000-000017070000}"/>
    <cellStyle name="60% - Accent5 2 4" xfId="1935" xr:uid="{00000000-0005-0000-0000-000018070000}"/>
    <cellStyle name="60% - Accent5 3" xfId="1937" xr:uid="{00000000-0005-0000-0000-000019070000}"/>
    <cellStyle name="60% - Accent5 3 10" xfId="1938" xr:uid="{00000000-0005-0000-0000-00001A070000}"/>
    <cellStyle name="60% - Accent5 3 11" xfId="1939" xr:uid="{00000000-0005-0000-0000-00001B070000}"/>
    <cellStyle name="60% - Accent5 3 12" xfId="1940" xr:uid="{00000000-0005-0000-0000-00001C070000}"/>
    <cellStyle name="60% - Accent5 3 13" xfId="1941" xr:uid="{00000000-0005-0000-0000-00001D070000}"/>
    <cellStyle name="60% - Accent5 3 14" xfId="1942" xr:uid="{00000000-0005-0000-0000-00001E070000}"/>
    <cellStyle name="60% - Accent5 3 15" xfId="1943" xr:uid="{00000000-0005-0000-0000-00001F070000}"/>
    <cellStyle name="60% - Accent5 3 16" xfId="1944" xr:uid="{00000000-0005-0000-0000-000020070000}"/>
    <cellStyle name="60% - Accent5 3 17" xfId="1945" xr:uid="{00000000-0005-0000-0000-000021070000}"/>
    <cellStyle name="60% - Accent5 3 18" xfId="1946" xr:uid="{00000000-0005-0000-0000-000022070000}"/>
    <cellStyle name="60% - Accent5 3 19" xfId="1947" xr:uid="{00000000-0005-0000-0000-000023070000}"/>
    <cellStyle name="60% - Accent5 3 2" xfId="1948" xr:uid="{00000000-0005-0000-0000-000024070000}"/>
    <cellStyle name="60% - Accent5 3 20" xfId="1949" xr:uid="{00000000-0005-0000-0000-000025070000}"/>
    <cellStyle name="60% - Accent5 3 21" xfId="1950" xr:uid="{00000000-0005-0000-0000-000026070000}"/>
    <cellStyle name="60% - Accent5 3 22" xfId="1951" xr:uid="{00000000-0005-0000-0000-000027070000}"/>
    <cellStyle name="60% - Accent5 3 23" xfId="1952" xr:uid="{00000000-0005-0000-0000-000028070000}"/>
    <cellStyle name="60% - Accent5 3 24" xfId="1953" xr:uid="{00000000-0005-0000-0000-000029070000}"/>
    <cellStyle name="60% - Accent5 3 25" xfId="1954" xr:uid="{00000000-0005-0000-0000-00002A070000}"/>
    <cellStyle name="60% - Accent5 3 26" xfId="1955" xr:uid="{00000000-0005-0000-0000-00002B070000}"/>
    <cellStyle name="60% - Accent5 3 27" xfId="1956" xr:uid="{00000000-0005-0000-0000-00002C070000}"/>
    <cellStyle name="60% - Accent5 3 28" xfId="1957" xr:uid="{00000000-0005-0000-0000-00002D070000}"/>
    <cellStyle name="60% - Accent5 3 3" xfId="1958" xr:uid="{00000000-0005-0000-0000-00002E070000}"/>
    <cellStyle name="60% - Accent5 3 4" xfId="1959" xr:uid="{00000000-0005-0000-0000-00002F070000}"/>
    <cellStyle name="60% - Accent5 3 5" xfId="1960" xr:uid="{00000000-0005-0000-0000-000030070000}"/>
    <cellStyle name="60% - Accent5 3 6" xfId="1961" xr:uid="{00000000-0005-0000-0000-000031070000}"/>
    <cellStyle name="60% - Accent5 3 7" xfId="1962" xr:uid="{00000000-0005-0000-0000-000032070000}"/>
    <cellStyle name="60% - Accent5 3 8" xfId="1963" xr:uid="{00000000-0005-0000-0000-000033070000}"/>
    <cellStyle name="60% - Accent5 3 9" xfId="1964" xr:uid="{00000000-0005-0000-0000-000034070000}"/>
    <cellStyle name="60% - Accent5 4" xfId="1965" xr:uid="{00000000-0005-0000-0000-000035070000}"/>
    <cellStyle name="60% - Accent5 4 10" xfId="1966" xr:uid="{00000000-0005-0000-0000-000036070000}"/>
    <cellStyle name="60% - Accent5 4 11" xfId="1967" xr:uid="{00000000-0005-0000-0000-000037070000}"/>
    <cellStyle name="60% - Accent5 4 12" xfId="1968" xr:uid="{00000000-0005-0000-0000-000038070000}"/>
    <cellStyle name="60% - Accent5 4 13" xfId="1969" xr:uid="{00000000-0005-0000-0000-000039070000}"/>
    <cellStyle name="60% - Accent5 4 14" xfId="1970" xr:uid="{00000000-0005-0000-0000-00003A070000}"/>
    <cellStyle name="60% - Accent5 4 15" xfId="1971" xr:uid="{00000000-0005-0000-0000-00003B070000}"/>
    <cellStyle name="60% - Accent5 4 16" xfId="1972" xr:uid="{00000000-0005-0000-0000-00003C070000}"/>
    <cellStyle name="60% - Accent5 4 17" xfId="1973" xr:uid="{00000000-0005-0000-0000-00003D070000}"/>
    <cellStyle name="60% - Accent5 4 18" xfId="1974" xr:uid="{00000000-0005-0000-0000-00003E070000}"/>
    <cellStyle name="60% - Accent5 4 19" xfId="1975" xr:uid="{00000000-0005-0000-0000-00003F070000}"/>
    <cellStyle name="60% - Accent5 4 2" xfId="1976" xr:uid="{00000000-0005-0000-0000-000040070000}"/>
    <cellStyle name="60% - Accent5 4 20" xfId="1977" xr:uid="{00000000-0005-0000-0000-000041070000}"/>
    <cellStyle name="60% - Accent5 4 21" xfId="1978" xr:uid="{00000000-0005-0000-0000-000042070000}"/>
    <cellStyle name="60% - Accent5 4 22" xfId="1979" xr:uid="{00000000-0005-0000-0000-000043070000}"/>
    <cellStyle name="60% - Accent5 4 23" xfId="1980" xr:uid="{00000000-0005-0000-0000-000044070000}"/>
    <cellStyle name="60% - Accent5 4 24" xfId="1981" xr:uid="{00000000-0005-0000-0000-000045070000}"/>
    <cellStyle name="60% - Accent5 4 25" xfId="1982" xr:uid="{00000000-0005-0000-0000-000046070000}"/>
    <cellStyle name="60% - Accent5 4 3" xfId="1983" xr:uid="{00000000-0005-0000-0000-000047070000}"/>
    <cellStyle name="60% - Accent5 4 4" xfId="1984" xr:uid="{00000000-0005-0000-0000-000048070000}"/>
    <cellStyle name="60% - Accent5 4 5" xfId="1985" xr:uid="{00000000-0005-0000-0000-000049070000}"/>
    <cellStyle name="60% - Accent5 4 6" xfId="1986" xr:uid="{00000000-0005-0000-0000-00004A070000}"/>
    <cellStyle name="60% - Accent5 4 7" xfId="1987" xr:uid="{00000000-0005-0000-0000-00004B070000}"/>
    <cellStyle name="60% - Accent5 4 8" xfId="1988" xr:uid="{00000000-0005-0000-0000-00004C070000}"/>
    <cellStyle name="60% - Accent5 4 9" xfId="1989" xr:uid="{00000000-0005-0000-0000-00004D070000}"/>
    <cellStyle name="60% - Accent5 5" xfId="3969" xr:uid="{00000000-0005-0000-0000-00004E070000}"/>
    <cellStyle name="60% - Accent5 6" xfId="3970" xr:uid="{00000000-0005-0000-0000-00004F070000}"/>
    <cellStyle name="60% - Accent5 7" xfId="3971" xr:uid="{00000000-0005-0000-0000-000050070000}"/>
    <cellStyle name="60% - Accent5 8" xfId="3972" xr:uid="{00000000-0005-0000-0000-000051070000}"/>
    <cellStyle name="60% - Accent5 9" xfId="3973" xr:uid="{00000000-0005-0000-0000-000052070000}"/>
    <cellStyle name="60% - Accent6 10" xfId="3974" xr:uid="{00000000-0005-0000-0000-000053070000}"/>
    <cellStyle name="60% - Accent6 2" xfId="308" xr:uid="{00000000-0005-0000-0000-000054070000}"/>
    <cellStyle name="60% - Accent6 2 2" xfId="1991" xr:uid="{00000000-0005-0000-0000-000055070000}"/>
    <cellStyle name="60% - Accent6 2 3" xfId="3975" xr:uid="{00000000-0005-0000-0000-000056070000}"/>
    <cellStyle name="60% - Accent6 2 4" xfId="1990" xr:uid="{00000000-0005-0000-0000-000057070000}"/>
    <cellStyle name="60% - Accent6 3" xfId="1992" xr:uid="{00000000-0005-0000-0000-000058070000}"/>
    <cellStyle name="60% - Accent6 3 10" xfId="1993" xr:uid="{00000000-0005-0000-0000-000059070000}"/>
    <cellStyle name="60% - Accent6 3 11" xfId="1994" xr:uid="{00000000-0005-0000-0000-00005A070000}"/>
    <cellStyle name="60% - Accent6 3 12" xfId="1995" xr:uid="{00000000-0005-0000-0000-00005B070000}"/>
    <cellStyle name="60% - Accent6 3 13" xfId="1996" xr:uid="{00000000-0005-0000-0000-00005C070000}"/>
    <cellStyle name="60% - Accent6 3 14" xfId="1997" xr:uid="{00000000-0005-0000-0000-00005D070000}"/>
    <cellStyle name="60% - Accent6 3 15" xfId="1998" xr:uid="{00000000-0005-0000-0000-00005E070000}"/>
    <cellStyle name="60% - Accent6 3 16" xfId="1999" xr:uid="{00000000-0005-0000-0000-00005F070000}"/>
    <cellStyle name="60% - Accent6 3 17" xfId="2000" xr:uid="{00000000-0005-0000-0000-000060070000}"/>
    <cellStyle name="60% - Accent6 3 18" xfId="2001" xr:uid="{00000000-0005-0000-0000-000061070000}"/>
    <cellStyle name="60% - Accent6 3 19" xfId="2002" xr:uid="{00000000-0005-0000-0000-000062070000}"/>
    <cellStyle name="60% - Accent6 3 2" xfId="2003" xr:uid="{00000000-0005-0000-0000-000063070000}"/>
    <cellStyle name="60% - Accent6 3 20" xfId="2004" xr:uid="{00000000-0005-0000-0000-000064070000}"/>
    <cellStyle name="60% - Accent6 3 21" xfId="2005" xr:uid="{00000000-0005-0000-0000-000065070000}"/>
    <cellStyle name="60% - Accent6 3 22" xfId="2006" xr:uid="{00000000-0005-0000-0000-000066070000}"/>
    <cellStyle name="60% - Accent6 3 23" xfId="2007" xr:uid="{00000000-0005-0000-0000-000067070000}"/>
    <cellStyle name="60% - Accent6 3 24" xfId="2008" xr:uid="{00000000-0005-0000-0000-000068070000}"/>
    <cellStyle name="60% - Accent6 3 25" xfId="2009" xr:uid="{00000000-0005-0000-0000-000069070000}"/>
    <cellStyle name="60% - Accent6 3 26" xfId="2010" xr:uid="{00000000-0005-0000-0000-00006A070000}"/>
    <cellStyle name="60% - Accent6 3 27" xfId="2011" xr:uid="{00000000-0005-0000-0000-00006B070000}"/>
    <cellStyle name="60% - Accent6 3 28" xfId="2012" xr:uid="{00000000-0005-0000-0000-00006C070000}"/>
    <cellStyle name="60% - Accent6 3 3" xfId="2013" xr:uid="{00000000-0005-0000-0000-00006D070000}"/>
    <cellStyle name="60% - Accent6 3 4" xfId="2014" xr:uid="{00000000-0005-0000-0000-00006E070000}"/>
    <cellStyle name="60% - Accent6 3 5" xfId="2015" xr:uid="{00000000-0005-0000-0000-00006F070000}"/>
    <cellStyle name="60% - Accent6 3 6" xfId="2016" xr:uid="{00000000-0005-0000-0000-000070070000}"/>
    <cellStyle name="60% - Accent6 3 7" xfId="2017" xr:uid="{00000000-0005-0000-0000-000071070000}"/>
    <cellStyle name="60% - Accent6 3 8" xfId="2018" xr:uid="{00000000-0005-0000-0000-000072070000}"/>
    <cellStyle name="60% - Accent6 3 9" xfId="2019" xr:uid="{00000000-0005-0000-0000-000073070000}"/>
    <cellStyle name="60% - Accent6 4" xfId="2020" xr:uid="{00000000-0005-0000-0000-000074070000}"/>
    <cellStyle name="60% - Accent6 4 10" xfId="2021" xr:uid="{00000000-0005-0000-0000-000075070000}"/>
    <cellStyle name="60% - Accent6 4 11" xfId="2022" xr:uid="{00000000-0005-0000-0000-000076070000}"/>
    <cellStyle name="60% - Accent6 4 12" xfId="2023" xr:uid="{00000000-0005-0000-0000-000077070000}"/>
    <cellStyle name="60% - Accent6 4 13" xfId="2024" xr:uid="{00000000-0005-0000-0000-000078070000}"/>
    <cellStyle name="60% - Accent6 4 14" xfId="2025" xr:uid="{00000000-0005-0000-0000-000079070000}"/>
    <cellStyle name="60% - Accent6 4 15" xfId="2026" xr:uid="{00000000-0005-0000-0000-00007A070000}"/>
    <cellStyle name="60% - Accent6 4 16" xfId="2027" xr:uid="{00000000-0005-0000-0000-00007B070000}"/>
    <cellStyle name="60% - Accent6 4 17" xfId="2028" xr:uid="{00000000-0005-0000-0000-00007C070000}"/>
    <cellStyle name="60% - Accent6 4 18" xfId="2029" xr:uid="{00000000-0005-0000-0000-00007D070000}"/>
    <cellStyle name="60% - Accent6 4 19" xfId="2030" xr:uid="{00000000-0005-0000-0000-00007E070000}"/>
    <cellStyle name="60% - Accent6 4 2" xfId="2031" xr:uid="{00000000-0005-0000-0000-00007F070000}"/>
    <cellStyle name="60% - Accent6 4 20" xfId="2032" xr:uid="{00000000-0005-0000-0000-000080070000}"/>
    <cellStyle name="60% - Accent6 4 21" xfId="2033" xr:uid="{00000000-0005-0000-0000-000081070000}"/>
    <cellStyle name="60% - Accent6 4 22" xfId="2034" xr:uid="{00000000-0005-0000-0000-000082070000}"/>
    <cellStyle name="60% - Accent6 4 23" xfId="2035" xr:uid="{00000000-0005-0000-0000-000083070000}"/>
    <cellStyle name="60% - Accent6 4 24" xfId="2036" xr:uid="{00000000-0005-0000-0000-000084070000}"/>
    <cellStyle name="60% - Accent6 4 25" xfId="2037" xr:uid="{00000000-0005-0000-0000-000085070000}"/>
    <cellStyle name="60% - Accent6 4 3" xfId="2038" xr:uid="{00000000-0005-0000-0000-000086070000}"/>
    <cellStyle name="60% - Accent6 4 4" xfId="2039" xr:uid="{00000000-0005-0000-0000-000087070000}"/>
    <cellStyle name="60% - Accent6 4 5" xfId="2040" xr:uid="{00000000-0005-0000-0000-000088070000}"/>
    <cellStyle name="60% - Accent6 4 6" xfId="2041" xr:uid="{00000000-0005-0000-0000-000089070000}"/>
    <cellStyle name="60% - Accent6 4 7" xfId="2042" xr:uid="{00000000-0005-0000-0000-00008A070000}"/>
    <cellStyle name="60% - Accent6 4 8" xfId="2043" xr:uid="{00000000-0005-0000-0000-00008B070000}"/>
    <cellStyle name="60% - Accent6 4 9" xfId="2044" xr:uid="{00000000-0005-0000-0000-00008C070000}"/>
    <cellStyle name="60% - Accent6 5" xfId="3976" xr:uid="{00000000-0005-0000-0000-00008D070000}"/>
    <cellStyle name="60% - Accent6 6" xfId="3977" xr:uid="{00000000-0005-0000-0000-00008E070000}"/>
    <cellStyle name="60% - Accent6 7" xfId="3978" xr:uid="{00000000-0005-0000-0000-00008F070000}"/>
    <cellStyle name="60% - Accent6 8" xfId="3979" xr:uid="{00000000-0005-0000-0000-000090070000}"/>
    <cellStyle name="60% - Accent6 9" xfId="3980" xr:uid="{00000000-0005-0000-0000-000091070000}"/>
    <cellStyle name="60% - Isticanje1" xfId="37" xr:uid="{00000000-0005-0000-0000-000092070000}"/>
    <cellStyle name="60% - Isticanje1 2" xfId="38" xr:uid="{00000000-0005-0000-0000-000093070000}"/>
    <cellStyle name="60% - Isticanje1 2 2" xfId="39" xr:uid="{00000000-0005-0000-0000-000094070000}"/>
    <cellStyle name="60% - Isticanje2" xfId="40" xr:uid="{00000000-0005-0000-0000-000095070000}"/>
    <cellStyle name="60% - Isticanje2 2" xfId="41" xr:uid="{00000000-0005-0000-0000-000096070000}"/>
    <cellStyle name="60% - Isticanje2 2 2" xfId="42" xr:uid="{00000000-0005-0000-0000-000097070000}"/>
    <cellStyle name="60% - Isticanje3" xfId="43" xr:uid="{00000000-0005-0000-0000-000098070000}"/>
    <cellStyle name="60% - Isticanje3 2" xfId="44" xr:uid="{00000000-0005-0000-0000-000099070000}"/>
    <cellStyle name="60% - Isticanje3 2 2" xfId="45" xr:uid="{00000000-0005-0000-0000-00009A070000}"/>
    <cellStyle name="60% - Isticanje4" xfId="46" xr:uid="{00000000-0005-0000-0000-00009B070000}"/>
    <cellStyle name="60% - Isticanje4 2" xfId="47" xr:uid="{00000000-0005-0000-0000-00009C070000}"/>
    <cellStyle name="60% - Isticanje4 2 2" xfId="48" xr:uid="{00000000-0005-0000-0000-00009D070000}"/>
    <cellStyle name="60% - Isticanje5" xfId="49" xr:uid="{00000000-0005-0000-0000-00009E070000}"/>
    <cellStyle name="60% - Isticanje5 2" xfId="50" xr:uid="{00000000-0005-0000-0000-00009F070000}"/>
    <cellStyle name="60% - Isticanje5 2 2" xfId="51" xr:uid="{00000000-0005-0000-0000-0000A0070000}"/>
    <cellStyle name="60% - Isticanje6" xfId="52" xr:uid="{00000000-0005-0000-0000-0000A1070000}"/>
    <cellStyle name="60% - Isticanje6 2" xfId="53" xr:uid="{00000000-0005-0000-0000-0000A2070000}"/>
    <cellStyle name="60% - Isticanje6 2 2" xfId="54" xr:uid="{00000000-0005-0000-0000-0000A3070000}"/>
    <cellStyle name="Accent1 - 20%" xfId="2045" xr:uid="{00000000-0005-0000-0000-0000A4070000}"/>
    <cellStyle name="Accent1 - 40%" xfId="2046" xr:uid="{00000000-0005-0000-0000-0000A5070000}"/>
    <cellStyle name="Accent1 - 60%" xfId="2047" xr:uid="{00000000-0005-0000-0000-0000A6070000}"/>
    <cellStyle name="Accent1 10" xfId="3981" xr:uid="{00000000-0005-0000-0000-0000A7070000}"/>
    <cellStyle name="Accent1 2" xfId="305" xr:uid="{00000000-0005-0000-0000-0000A8070000}"/>
    <cellStyle name="Accent1 2 2" xfId="2049" xr:uid="{00000000-0005-0000-0000-0000A9070000}"/>
    <cellStyle name="Accent1 2 3" xfId="3982" xr:uid="{00000000-0005-0000-0000-0000AA070000}"/>
    <cellStyle name="Accent1 2 4" xfId="2048" xr:uid="{00000000-0005-0000-0000-0000AB070000}"/>
    <cellStyle name="Accent1 3" xfId="2050" xr:uid="{00000000-0005-0000-0000-0000AC070000}"/>
    <cellStyle name="Accent1 3 10" xfId="2051" xr:uid="{00000000-0005-0000-0000-0000AD070000}"/>
    <cellStyle name="Accent1 3 11" xfId="2052" xr:uid="{00000000-0005-0000-0000-0000AE070000}"/>
    <cellStyle name="Accent1 3 12" xfId="2053" xr:uid="{00000000-0005-0000-0000-0000AF070000}"/>
    <cellStyle name="Accent1 3 13" xfId="2054" xr:uid="{00000000-0005-0000-0000-0000B0070000}"/>
    <cellStyle name="Accent1 3 14" xfId="2055" xr:uid="{00000000-0005-0000-0000-0000B1070000}"/>
    <cellStyle name="Accent1 3 15" xfId="2056" xr:uid="{00000000-0005-0000-0000-0000B2070000}"/>
    <cellStyle name="Accent1 3 16" xfId="2057" xr:uid="{00000000-0005-0000-0000-0000B3070000}"/>
    <cellStyle name="Accent1 3 17" xfId="2058" xr:uid="{00000000-0005-0000-0000-0000B4070000}"/>
    <cellStyle name="Accent1 3 18" xfId="2059" xr:uid="{00000000-0005-0000-0000-0000B5070000}"/>
    <cellStyle name="Accent1 3 19" xfId="2060" xr:uid="{00000000-0005-0000-0000-0000B6070000}"/>
    <cellStyle name="Accent1 3 2" xfId="2061" xr:uid="{00000000-0005-0000-0000-0000B7070000}"/>
    <cellStyle name="Accent1 3 20" xfId="2062" xr:uid="{00000000-0005-0000-0000-0000B8070000}"/>
    <cellStyle name="Accent1 3 21" xfId="2063" xr:uid="{00000000-0005-0000-0000-0000B9070000}"/>
    <cellStyle name="Accent1 3 22" xfId="2064" xr:uid="{00000000-0005-0000-0000-0000BA070000}"/>
    <cellStyle name="Accent1 3 23" xfId="2065" xr:uid="{00000000-0005-0000-0000-0000BB070000}"/>
    <cellStyle name="Accent1 3 24" xfId="2066" xr:uid="{00000000-0005-0000-0000-0000BC070000}"/>
    <cellStyle name="Accent1 3 25" xfId="2067" xr:uid="{00000000-0005-0000-0000-0000BD070000}"/>
    <cellStyle name="Accent1 3 26" xfId="2068" xr:uid="{00000000-0005-0000-0000-0000BE070000}"/>
    <cellStyle name="Accent1 3 27" xfId="2069" xr:uid="{00000000-0005-0000-0000-0000BF070000}"/>
    <cellStyle name="Accent1 3 28" xfId="2070" xr:uid="{00000000-0005-0000-0000-0000C0070000}"/>
    <cellStyle name="Accent1 3 3" xfId="2071" xr:uid="{00000000-0005-0000-0000-0000C1070000}"/>
    <cellStyle name="Accent1 3 4" xfId="2072" xr:uid="{00000000-0005-0000-0000-0000C2070000}"/>
    <cellStyle name="Accent1 3 5" xfId="2073" xr:uid="{00000000-0005-0000-0000-0000C3070000}"/>
    <cellStyle name="Accent1 3 6" xfId="2074" xr:uid="{00000000-0005-0000-0000-0000C4070000}"/>
    <cellStyle name="Accent1 3 7" xfId="2075" xr:uid="{00000000-0005-0000-0000-0000C5070000}"/>
    <cellStyle name="Accent1 3 8" xfId="2076" xr:uid="{00000000-0005-0000-0000-0000C6070000}"/>
    <cellStyle name="Accent1 3 9" xfId="2077" xr:uid="{00000000-0005-0000-0000-0000C7070000}"/>
    <cellStyle name="Accent1 4" xfId="2078" xr:uid="{00000000-0005-0000-0000-0000C8070000}"/>
    <cellStyle name="Accent1 4 10" xfId="2079" xr:uid="{00000000-0005-0000-0000-0000C9070000}"/>
    <cellStyle name="Accent1 4 11" xfId="2080" xr:uid="{00000000-0005-0000-0000-0000CA070000}"/>
    <cellStyle name="Accent1 4 12" xfId="2081" xr:uid="{00000000-0005-0000-0000-0000CB070000}"/>
    <cellStyle name="Accent1 4 13" xfId="2082" xr:uid="{00000000-0005-0000-0000-0000CC070000}"/>
    <cellStyle name="Accent1 4 14" xfId="2083" xr:uid="{00000000-0005-0000-0000-0000CD070000}"/>
    <cellStyle name="Accent1 4 15" xfId="2084" xr:uid="{00000000-0005-0000-0000-0000CE070000}"/>
    <cellStyle name="Accent1 4 16" xfId="2085" xr:uid="{00000000-0005-0000-0000-0000CF070000}"/>
    <cellStyle name="Accent1 4 17" xfId="2086" xr:uid="{00000000-0005-0000-0000-0000D0070000}"/>
    <cellStyle name="Accent1 4 18" xfId="2087" xr:uid="{00000000-0005-0000-0000-0000D1070000}"/>
    <cellStyle name="Accent1 4 19" xfId="2088" xr:uid="{00000000-0005-0000-0000-0000D2070000}"/>
    <cellStyle name="Accent1 4 2" xfId="2089" xr:uid="{00000000-0005-0000-0000-0000D3070000}"/>
    <cellStyle name="Accent1 4 20" xfId="2090" xr:uid="{00000000-0005-0000-0000-0000D4070000}"/>
    <cellStyle name="Accent1 4 21" xfId="2091" xr:uid="{00000000-0005-0000-0000-0000D5070000}"/>
    <cellStyle name="Accent1 4 22" xfId="2092" xr:uid="{00000000-0005-0000-0000-0000D6070000}"/>
    <cellStyle name="Accent1 4 23" xfId="2093" xr:uid="{00000000-0005-0000-0000-0000D7070000}"/>
    <cellStyle name="Accent1 4 24" xfId="2094" xr:uid="{00000000-0005-0000-0000-0000D8070000}"/>
    <cellStyle name="Accent1 4 25" xfId="2095" xr:uid="{00000000-0005-0000-0000-0000D9070000}"/>
    <cellStyle name="Accent1 4 3" xfId="2096" xr:uid="{00000000-0005-0000-0000-0000DA070000}"/>
    <cellStyle name="Accent1 4 4" xfId="2097" xr:uid="{00000000-0005-0000-0000-0000DB070000}"/>
    <cellStyle name="Accent1 4 5" xfId="2098" xr:uid="{00000000-0005-0000-0000-0000DC070000}"/>
    <cellStyle name="Accent1 4 6" xfId="2099" xr:uid="{00000000-0005-0000-0000-0000DD070000}"/>
    <cellStyle name="Accent1 4 7" xfId="2100" xr:uid="{00000000-0005-0000-0000-0000DE070000}"/>
    <cellStyle name="Accent1 4 8" xfId="2101" xr:uid="{00000000-0005-0000-0000-0000DF070000}"/>
    <cellStyle name="Accent1 4 9" xfId="2102" xr:uid="{00000000-0005-0000-0000-0000E0070000}"/>
    <cellStyle name="Accent1 5" xfId="3983" xr:uid="{00000000-0005-0000-0000-0000E1070000}"/>
    <cellStyle name="Accent1 6" xfId="3984" xr:uid="{00000000-0005-0000-0000-0000E2070000}"/>
    <cellStyle name="Accent1 7" xfId="3985" xr:uid="{00000000-0005-0000-0000-0000E3070000}"/>
    <cellStyle name="Accent1 8" xfId="3986" xr:uid="{00000000-0005-0000-0000-0000E4070000}"/>
    <cellStyle name="Accent1 9" xfId="3987" xr:uid="{00000000-0005-0000-0000-0000E5070000}"/>
    <cellStyle name="Accent2 - 20%" xfId="2103" xr:uid="{00000000-0005-0000-0000-0000E6070000}"/>
    <cellStyle name="Accent2 - 40%" xfId="2104" xr:uid="{00000000-0005-0000-0000-0000E7070000}"/>
    <cellStyle name="Accent2 - 60%" xfId="2105" xr:uid="{00000000-0005-0000-0000-0000E8070000}"/>
    <cellStyle name="Accent2 10" xfId="3988" xr:uid="{00000000-0005-0000-0000-0000E9070000}"/>
    <cellStyle name="Accent2 2" xfId="311" xr:uid="{00000000-0005-0000-0000-0000EA070000}"/>
    <cellStyle name="Accent2 2 2" xfId="2107" xr:uid="{00000000-0005-0000-0000-0000EB070000}"/>
    <cellStyle name="Accent2 2 3" xfId="3989" xr:uid="{00000000-0005-0000-0000-0000EC070000}"/>
    <cellStyle name="Accent2 2 4" xfId="2106" xr:uid="{00000000-0005-0000-0000-0000ED070000}"/>
    <cellStyle name="Accent2 3" xfId="2108" xr:uid="{00000000-0005-0000-0000-0000EE070000}"/>
    <cellStyle name="Accent2 3 10" xfId="2109" xr:uid="{00000000-0005-0000-0000-0000EF070000}"/>
    <cellStyle name="Accent2 3 11" xfId="2110" xr:uid="{00000000-0005-0000-0000-0000F0070000}"/>
    <cellStyle name="Accent2 3 12" xfId="2111" xr:uid="{00000000-0005-0000-0000-0000F1070000}"/>
    <cellStyle name="Accent2 3 13" xfId="2112" xr:uid="{00000000-0005-0000-0000-0000F2070000}"/>
    <cellStyle name="Accent2 3 14" xfId="2113" xr:uid="{00000000-0005-0000-0000-0000F3070000}"/>
    <cellStyle name="Accent2 3 15" xfId="2114" xr:uid="{00000000-0005-0000-0000-0000F4070000}"/>
    <cellStyle name="Accent2 3 16" xfId="2115" xr:uid="{00000000-0005-0000-0000-0000F5070000}"/>
    <cellStyle name="Accent2 3 17" xfId="2116" xr:uid="{00000000-0005-0000-0000-0000F6070000}"/>
    <cellStyle name="Accent2 3 18" xfId="2117" xr:uid="{00000000-0005-0000-0000-0000F7070000}"/>
    <cellStyle name="Accent2 3 19" xfId="2118" xr:uid="{00000000-0005-0000-0000-0000F8070000}"/>
    <cellStyle name="Accent2 3 2" xfId="2119" xr:uid="{00000000-0005-0000-0000-0000F9070000}"/>
    <cellStyle name="Accent2 3 20" xfId="2120" xr:uid="{00000000-0005-0000-0000-0000FA070000}"/>
    <cellStyle name="Accent2 3 21" xfId="2121" xr:uid="{00000000-0005-0000-0000-0000FB070000}"/>
    <cellStyle name="Accent2 3 22" xfId="2122" xr:uid="{00000000-0005-0000-0000-0000FC070000}"/>
    <cellStyle name="Accent2 3 23" xfId="2123" xr:uid="{00000000-0005-0000-0000-0000FD070000}"/>
    <cellStyle name="Accent2 3 24" xfId="2124" xr:uid="{00000000-0005-0000-0000-0000FE070000}"/>
    <cellStyle name="Accent2 3 25" xfId="2125" xr:uid="{00000000-0005-0000-0000-0000FF070000}"/>
    <cellStyle name="Accent2 3 26" xfId="2126" xr:uid="{00000000-0005-0000-0000-000000080000}"/>
    <cellStyle name="Accent2 3 27" xfId="2127" xr:uid="{00000000-0005-0000-0000-000001080000}"/>
    <cellStyle name="Accent2 3 28" xfId="2128" xr:uid="{00000000-0005-0000-0000-000002080000}"/>
    <cellStyle name="Accent2 3 3" xfId="2129" xr:uid="{00000000-0005-0000-0000-000003080000}"/>
    <cellStyle name="Accent2 3 4" xfId="2130" xr:uid="{00000000-0005-0000-0000-000004080000}"/>
    <cellStyle name="Accent2 3 5" xfId="2131" xr:uid="{00000000-0005-0000-0000-000005080000}"/>
    <cellStyle name="Accent2 3 6" xfId="2132" xr:uid="{00000000-0005-0000-0000-000006080000}"/>
    <cellStyle name="Accent2 3 7" xfId="2133" xr:uid="{00000000-0005-0000-0000-000007080000}"/>
    <cellStyle name="Accent2 3 8" xfId="2134" xr:uid="{00000000-0005-0000-0000-000008080000}"/>
    <cellStyle name="Accent2 3 9" xfId="2135" xr:uid="{00000000-0005-0000-0000-000009080000}"/>
    <cellStyle name="Accent2 4" xfId="2136" xr:uid="{00000000-0005-0000-0000-00000A080000}"/>
    <cellStyle name="Accent2 4 10" xfId="2137" xr:uid="{00000000-0005-0000-0000-00000B080000}"/>
    <cellStyle name="Accent2 4 11" xfId="2138" xr:uid="{00000000-0005-0000-0000-00000C080000}"/>
    <cellStyle name="Accent2 4 12" xfId="2139" xr:uid="{00000000-0005-0000-0000-00000D080000}"/>
    <cellStyle name="Accent2 4 13" xfId="2140" xr:uid="{00000000-0005-0000-0000-00000E080000}"/>
    <cellStyle name="Accent2 4 14" xfId="2141" xr:uid="{00000000-0005-0000-0000-00000F080000}"/>
    <cellStyle name="Accent2 4 15" xfId="2142" xr:uid="{00000000-0005-0000-0000-000010080000}"/>
    <cellStyle name="Accent2 4 16" xfId="2143" xr:uid="{00000000-0005-0000-0000-000011080000}"/>
    <cellStyle name="Accent2 4 17" xfId="2144" xr:uid="{00000000-0005-0000-0000-000012080000}"/>
    <cellStyle name="Accent2 4 18" xfId="2145" xr:uid="{00000000-0005-0000-0000-000013080000}"/>
    <cellStyle name="Accent2 4 19" xfId="2146" xr:uid="{00000000-0005-0000-0000-000014080000}"/>
    <cellStyle name="Accent2 4 2" xfId="2147" xr:uid="{00000000-0005-0000-0000-000015080000}"/>
    <cellStyle name="Accent2 4 20" xfId="2148" xr:uid="{00000000-0005-0000-0000-000016080000}"/>
    <cellStyle name="Accent2 4 21" xfId="2149" xr:uid="{00000000-0005-0000-0000-000017080000}"/>
    <cellStyle name="Accent2 4 22" xfId="2150" xr:uid="{00000000-0005-0000-0000-000018080000}"/>
    <cellStyle name="Accent2 4 23" xfId="2151" xr:uid="{00000000-0005-0000-0000-000019080000}"/>
    <cellStyle name="Accent2 4 24" xfId="2152" xr:uid="{00000000-0005-0000-0000-00001A080000}"/>
    <cellStyle name="Accent2 4 25" xfId="2153" xr:uid="{00000000-0005-0000-0000-00001B080000}"/>
    <cellStyle name="Accent2 4 3" xfId="2154" xr:uid="{00000000-0005-0000-0000-00001C080000}"/>
    <cellStyle name="Accent2 4 4" xfId="2155" xr:uid="{00000000-0005-0000-0000-00001D080000}"/>
    <cellStyle name="Accent2 4 5" xfId="2156" xr:uid="{00000000-0005-0000-0000-00001E080000}"/>
    <cellStyle name="Accent2 4 6" xfId="2157" xr:uid="{00000000-0005-0000-0000-00001F080000}"/>
    <cellStyle name="Accent2 4 7" xfId="2158" xr:uid="{00000000-0005-0000-0000-000020080000}"/>
    <cellStyle name="Accent2 4 8" xfId="2159" xr:uid="{00000000-0005-0000-0000-000021080000}"/>
    <cellStyle name="Accent2 4 9" xfId="2160" xr:uid="{00000000-0005-0000-0000-000022080000}"/>
    <cellStyle name="Accent2 5" xfId="3990" xr:uid="{00000000-0005-0000-0000-000023080000}"/>
    <cellStyle name="Accent2 6" xfId="3991" xr:uid="{00000000-0005-0000-0000-000024080000}"/>
    <cellStyle name="Accent2 7" xfId="3992" xr:uid="{00000000-0005-0000-0000-000025080000}"/>
    <cellStyle name="Accent2 8" xfId="3993" xr:uid="{00000000-0005-0000-0000-000026080000}"/>
    <cellStyle name="Accent2 9" xfId="3994" xr:uid="{00000000-0005-0000-0000-000027080000}"/>
    <cellStyle name="Accent3 - 20%" xfId="2161" xr:uid="{00000000-0005-0000-0000-000028080000}"/>
    <cellStyle name="Accent3 - 40%" xfId="2162" xr:uid="{00000000-0005-0000-0000-000029080000}"/>
    <cellStyle name="Accent3 - 60%" xfId="2163" xr:uid="{00000000-0005-0000-0000-00002A080000}"/>
    <cellStyle name="Accent3 10" xfId="3995" xr:uid="{00000000-0005-0000-0000-00002B080000}"/>
    <cellStyle name="Accent3 2" xfId="280" xr:uid="{00000000-0005-0000-0000-00002C080000}"/>
    <cellStyle name="Accent3 2 2" xfId="2165" xr:uid="{00000000-0005-0000-0000-00002D080000}"/>
    <cellStyle name="Accent3 2 3" xfId="3996" xr:uid="{00000000-0005-0000-0000-00002E080000}"/>
    <cellStyle name="Accent3 2 4" xfId="2164" xr:uid="{00000000-0005-0000-0000-00002F080000}"/>
    <cellStyle name="Accent3 3" xfId="2166" xr:uid="{00000000-0005-0000-0000-000030080000}"/>
    <cellStyle name="Accent3 3 10" xfId="2167" xr:uid="{00000000-0005-0000-0000-000031080000}"/>
    <cellStyle name="Accent3 3 11" xfId="2168" xr:uid="{00000000-0005-0000-0000-000032080000}"/>
    <cellStyle name="Accent3 3 12" xfId="2169" xr:uid="{00000000-0005-0000-0000-000033080000}"/>
    <cellStyle name="Accent3 3 13" xfId="2170" xr:uid="{00000000-0005-0000-0000-000034080000}"/>
    <cellStyle name="Accent3 3 14" xfId="2171" xr:uid="{00000000-0005-0000-0000-000035080000}"/>
    <cellStyle name="Accent3 3 15" xfId="2172" xr:uid="{00000000-0005-0000-0000-000036080000}"/>
    <cellStyle name="Accent3 3 16" xfId="2173" xr:uid="{00000000-0005-0000-0000-000037080000}"/>
    <cellStyle name="Accent3 3 17" xfId="2174" xr:uid="{00000000-0005-0000-0000-000038080000}"/>
    <cellStyle name="Accent3 3 18" xfId="2175" xr:uid="{00000000-0005-0000-0000-000039080000}"/>
    <cellStyle name="Accent3 3 19" xfId="2176" xr:uid="{00000000-0005-0000-0000-00003A080000}"/>
    <cellStyle name="Accent3 3 2" xfId="2177" xr:uid="{00000000-0005-0000-0000-00003B080000}"/>
    <cellStyle name="Accent3 3 20" xfId="2178" xr:uid="{00000000-0005-0000-0000-00003C080000}"/>
    <cellStyle name="Accent3 3 21" xfId="2179" xr:uid="{00000000-0005-0000-0000-00003D080000}"/>
    <cellStyle name="Accent3 3 22" xfId="2180" xr:uid="{00000000-0005-0000-0000-00003E080000}"/>
    <cellStyle name="Accent3 3 23" xfId="2181" xr:uid="{00000000-0005-0000-0000-00003F080000}"/>
    <cellStyle name="Accent3 3 24" xfId="2182" xr:uid="{00000000-0005-0000-0000-000040080000}"/>
    <cellStyle name="Accent3 3 25" xfId="2183" xr:uid="{00000000-0005-0000-0000-000041080000}"/>
    <cellStyle name="Accent3 3 26" xfId="2184" xr:uid="{00000000-0005-0000-0000-000042080000}"/>
    <cellStyle name="Accent3 3 27" xfId="2185" xr:uid="{00000000-0005-0000-0000-000043080000}"/>
    <cellStyle name="Accent3 3 28" xfId="2186" xr:uid="{00000000-0005-0000-0000-000044080000}"/>
    <cellStyle name="Accent3 3 3" xfId="2187" xr:uid="{00000000-0005-0000-0000-000045080000}"/>
    <cellStyle name="Accent3 3 4" xfId="2188" xr:uid="{00000000-0005-0000-0000-000046080000}"/>
    <cellStyle name="Accent3 3 5" xfId="2189" xr:uid="{00000000-0005-0000-0000-000047080000}"/>
    <cellStyle name="Accent3 3 6" xfId="2190" xr:uid="{00000000-0005-0000-0000-000048080000}"/>
    <cellStyle name="Accent3 3 7" xfId="2191" xr:uid="{00000000-0005-0000-0000-000049080000}"/>
    <cellStyle name="Accent3 3 8" xfId="2192" xr:uid="{00000000-0005-0000-0000-00004A080000}"/>
    <cellStyle name="Accent3 3 9" xfId="2193" xr:uid="{00000000-0005-0000-0000-00004B080000}"/>
    <cellStyle name="Accent3 4" xfId="2194" xr:uid="{00000000-0005-0000-0000-00004C080000}"/>
    <cellStyle name="Accent3 4 10" xfId="2195" xr:uid="{00000000-0005-0000-0000-00004D080000}"/>
    <cellStyle name="Accent3 4 11" xfId="2196" xr:uid="{00000000-0005-0000-0000-00004E080000}"/>
    <cellStyle name="Accent3 4 12" xfId="2197" xr:uid="{00000000-0005-0000-0000-00004F080000}"/>
    <cellStyle name="Accent3 4 13" xfId="2198" xr:uid="{00000000-0005-0000-0000-000050080000}"/>
    <cellStyle name="Accent3 4 14" xfId="2199" xr:uid="{00000000-0005-0000-0000-000051080000}"/>
    <cellStyle name="Accent3 4 15" xfId="2200" xr:uid="{00000000-0005-0000-0000-000052080000}"/>
    <cellStyle name="Accent3 4 16" xfId="2201" xr:uid="{00000000-0005-0000-0000-000053080000}"/>
    <cellStyle name="Accent3 4 17" xfId="2202" xr:uid="{00000000-0005-0000-0000-000054080000}"/>
    <cellStyle name="Accent3 4 18" xfId="2203" xr:uid="{00000000-0005-0000-0000-000055080000}"/>
    <cellStyle name="Accent3 4 19" xfId="2204" xr:uid="{00000000-0005-0000-0000-000056080000}"/>
    <cellStyle name="Accent3 4 2" xfId="2205" xr:uid="{00000000-0005-0000-0000-000057080000}"/>
    <cellStyle name="Accent3 4 20" xfId="2206" xr:uid="{00000000-0005-0000-0000-000058080000}"/>
    <cellStyle name="Accent3 4 21" xfId="2207" xr:uid="{00000000-0005-0000-0000-000059080000}"/>
    <cellStyle name="Accent3 4 22" xfId="2208" xr:uid="{00000000-0005-0000-0000-00005A080000}"/>
    <cellStyle name="Accent3 4 23" xfId="2209" xr:uid="{00000000-0005-0000-0000-00005B080000}"/>
    <cellStyle name="Accent3 4 24" xfId="2210" xr:uid="{00000000-0005-0000-0000-00005C080000}"/>
    <cellStyle name="Accent3 4 25" xfId="2211" xr:uid="{00000000-0005-0000-0000-00005D080000}"/>
    <cellStyle name="Accent3 4 3" xfId="2212" xr:uid="{00000000-0005-0000-0000-00005E080000}"/>
    <cellStyle name="Accent3 4 4" xfId="2213" xr:uid="{00000000-0005-0000-0000-00005F080000}"/>
    <cellStyle name="Accent3 4 5" xfId="2214" xr:uid="{00000000-0005-0000-0000-000060080000}"/>
    <cellStyle name="Accent3 4 6" xfId="2215" xr:uid="{00000000-0005-0000-0000-000061080000}"/>
    <cellStyle name="Accent3 4 7" xfId="2216" xr:uid="{00000000-0005-0000-0000-000062080000}"/>
    <cellStyle name="Accent3 4 8" xfId="2217" xr:uid="{00000000-0005-0000-0000-000063080000}"/>
    <cellStyle name="Accent3 4 9" xfId="2218" xr:uid="{00000000-0005-0000-0000-000064080000}"/>
    <cellStyle name="Accent3 5" xfId="3997" xr:uid="{00000000-0005-0000-0000-000065080000}"/>
    <cellStyle name="Accent3 6" xfId="3998" xr:uid="{00000000-0005-0000-0000-000066080000}"/>
    <cellStyle name="Accent3 7" xfId="3999" xr:uid="{00000000-0005-0000-0000-000067080000}"/>
    <cellStyle name="Accent3 8" xfId="4000" xr:uid="{00000000-0005-0000-0000-000068080000}"/>
    <cellStyle name="Accent3 9" xfId="4001" xr:uid="{00000000-0005-0000-0000-000069080000}"/>
    <cellStyle name="Accent4 - 20%" xfId="2219" xr:uid="{00000000-0005-0000-0000-00006A080000}"/>
    <cellStyle name="Accent4 - 40%" xfId="2220" xr:uid="{00000000-0005-0000-0000-00006B080000}"/>
    <cellStyle name="Accent4 - 60%" xfId="2221" xr:uid="{00000000-0005-0000-0000-00006C080000}"/>
    <cellStyle name="Accent4 10" xfId="4002" xr:uid="{00000000-0005-0000-0000-00006D080000}"/>
    <cellStyle name="Accent4 2" xfId="281" xr:uid="{00000000-0005-0000-0000-00006E080000}"/>
    <cellStyle name="Accent4 2 2" xfId="2223" xr:uid="{00000000-0005-0000-0000-00006F080000}"/>
    <cellStyle name="Accent4 2 3" xfId="4003" xr:uid="{00000000-0005-0000-0000-000070080000}"/>
    <cellStyle name="Accent4 2 4" xfId="2222" xr:uid="{00000000-0005-0000-0000-000071080000}"/>
    <cellStyle name="Accent4 3" xfId="2224" xr:uid="{00000000-0005-0000-0000-000072080000}"/>
    <cellStyle name="Accent4 3 10" xfId="2225" xr:uid="{00000000-0005-0000-0000-000073080000}"/>
    <cellStyle name="Accent4 3 11" xfId="2226" xr:uid="{00000000-0005-0000-0000-000074080000}"/>
    <cellStyle name="Accent4 3 12" xfId="2227" xr:uid="{00000000-0005-0000-0000-000075080000}"/>
    <cellStyle name="Accent4 3 13" xfId="2228" xr:uid="{00000000-0005-0000-0000-000076080000}"/>
    <cellStyle name="Accent4 3 14" xfId="2229" xr:uid="{00000000-0005-0000-0000-000077080000}"/>
    <cellStyle name="Accent4 3 15" xfId="2230" xr:uid="{00000000-0005-0000-0000-000078080000}"/>
    <cellStyle name="Accent4 3 16" xfId="2231" xr:uid="{00000000-0005-0000-0000-000079080000}"/>
    <cellStyle name="Accent4 3 17" xfId="2232" xr:uid="{00000000-0005-0000-0000-00007A080000}"/>
    <cellStyle name="Accent4 3 18" xfId="2233" xr:uid="{00000000-0005-0000-0000-00007B080000}"/>
    <cellStyle name="Accent4 3 19" xfId="2234" xr:uid="{00000000-0005-0000-0000-00007C080000}"/>
    <cellStyle name="Accent4 3 2" xfId="2235" xr:uid="{00000000-0005-0000-0000-00007D080000}"/>
    <cellStyle name="Accent4 3 20" xfId="2236" xr:uid="{00000000-0005-0000-0000-00007E080000}"/>
    <cellStyle name="Accent4 3 21" xfId="2237" xr:uid="{00000000-0005-0000-0000-00007F080000}"/>
    <cellStyle name="Accent4 3 22" xfId="2238" xr:uid="{00000000-0005-0000-0000-000080080000}"/>
    <cellStyle name="Accent4 3 23" xfId="2239" xr:uid="{00000000-0005-0000-0000-000081080000}"/>
    <cellStyle name="Accent4 3 24" xfId="2240" xr:uid="{00000000-0005-0000-0000-000082080000}"/>
    <cellStyle name="Accent4 3 25" xfId="2241" xr:uid="{00000000-0005-0000-0000-000083080000}"/>
    <cellStyle name="Accent4 3 26" xfId="2242" xr:uid="{00000000-0005-0000-0000-000084080000}"/>
    <cellStyle name="Accent4 3 27" xfId="2243" xr:uid="{00000000-0005-0000-0000-000085080000}"/>
    <cellStyle name="Accent4 3 28" xfId="2244" xr:uid="{00000000-0005-0000-0000-000086080000}"/>
    <cellStyle name="Accent4 3 3" xfId="2245" xr:uid="{00000000-0005-0000-0000-000087080000}"/>
    <cellStyle name="Accent4 3 4" xfId="2246" xr:uid="{00000000-0005-0000-0000-000088080000}"/>
    <cellStyle name="Accent4 3 5" xfId="2247" xr:uid="{00000000-0005-0000-0000-000089080000}"/>
    <cellStyle name="Accent4 3 6" xfId="2248" xr:uid="{00000000-0005-0000-0000-00008A080000}"/>
    <cellStyle name="Accent4 3 7" xfId="2249" xr:uid="{00000000-0005-0000-0000-00008B080000}"/>
    <cellStyle name="Accent4 3 8" xfId="2250" xr:uid="{00000000-0005-0000-0000-00008C080000}"/>
    <cellStyle name="Accent4 3 9" xfId="2251" xr:uid="{00000000-0005-0000-0000-00008D080000}"/>
    <cellStyle name="Accent4 4" xfId="2252" xr:uid="{00000000-0005-0000-0000-00008E080000}"/>
    <cellStyle name="Accent4 4 10" xfId="2253" xr:uid="{00000000-0005-0000-0000-00008F080000}"/>
    <cellStyle name="Accent4 4 11" xfId="2254" xr:uid="{00000000-0005-0000-0000-000090080000}"/>
    <cellStyle name="Accent4 4 12" xfId="2255" xr:uid="{00000000-0005-0000-0000-000091080000}"/>
    <cellStyle name="Accent4 4 13" xfId="2256" xr:uid="{00000000-0005-0000-0000-000092080000}"/>
    <cellStyle name="Accent4 4 14" xfId="2257" xr:uid="{00000000-0005-0000-0000-000093080000}"/>
    <cellStyle name="Accent4 4 15" xfId="2258" xr:uid="{00000000-0005-0000-0000-000094080000}"/>
    <cellStyle name="Accent4 4 16" xfId="2259" xr:uid="{00000000-0005-0000-0000-000095080000}"/>
    <cellStyle name="Accent4 4 17" xfId="2260" xr:uid="{00000000-0005-0000-0000-000096080000}"/>
    <cellStyle name="Accent4 4 18" xfId="2261" xr:uid="{00000000-0005-0000-0000-000097080000}"/>
    <cellStyle name="Accent4 4 19" xfId="2262" xr:uid="{00000000-0005-0000-0000-000098080000}"/>
    <cellStyle name="Accent4 4 2" xfId="2263" xr:uid="{00000000-0005-0000-0000-000099080000}"/>
    <cellStyle name="Accent4 4 20" xfId="2264" xr:uid="{00000000-0005-0000-0000-00009A080000}"/>
    <cellStyle name="Accent4 4 21" xfId="2265" xr:uid="{00000000-0005-0000-0000-00009B080000}"/>
    <cellStyle name="Accent4 4 22" xfId="2266" xr:uid="{00000000-0005-0000-0000-00009C080000}"/>
    <cellStyle name="Accent4 4 23" xfId="2267" xr:uid="{00000000-0005-0000-0000-00009D080000}"/>
    <cellStyle name="Accent4 4 24" xfId="2268" xr:uid="{00000000-0005-0000-0000-00009E080000}"/>
    <cellStyle name="Accent4 4 25" xfId="2269" xr:uid="{00000000-0005-0000-0000-00009F080000}"/>
    <cellStyle name="Accent4 4 3" xfId="2270" xr:uid="{00000000-0005-0000-0000-0000A0080000}"/>
    <cellStyle name="Accent4 4 4" xfId="2271" xr:uid="{00000000-0005-0000-0000-0000A1080000}"/>
    <cellStyle name="Accent4 4 5" xfId="2272" xr:uid="{00000000-0005-0000-0000-0000A2080000}"/>
    <cellStyle name="Accent4 4 6" xfId="2273" xr:uid="{00000000-0005-0000-0000-0000A3080000}"/>
    <cellStyle name="Accent4 4 7" xfId="2274" xr:uid="{00000000-0005-0000-0000-0000A4080000}"/>
    <cellStyle name="Accent4 4 8" xfId="2275" xr:uid="{00000000-0005-0000-0000-0000A5080000}"/>
    <cellStyle name="Accent4 4 9" xfId="2276" xr:uid="{00000000-0005-0000-0000-0000A6080000}"/>
    <cellStyle name="Accent4 5" xfId="4004" xr:uid="{00000000-0005-0000-0000-0000A7080000}"/>
    <cellStyle name="Accent4 6" xfId="4005" xr:uid="{00000000-0005-0000-0000-0000A8080000}"/>
    <cellStyle name="Accent4 7" xfId="4006" xr:uid="{00000000-0005-0000-0000-0000A9080000}"/>
    <cellStyle name="Accent4 8" xfId="4007" xr:uid="{00000000-0005-0000-0000-0000AA080000}"/>
    <cellStyle name="Accent4 9" xfId="4008" xr:uid="{00000000-0005-0000-0000-0000AB080000}"/>
    <cellStyle name="Accent5 - 20%" xfId="2277" xr:uid="{00000000-0005-0000-0000-0000AC080000}"/>
    <cellStyle name="Accent5 - 40%" xfId="2278" xr:uid="{00000000-0005-0000-0000-0000AD080000}"/>
    <cellStyle name="Accent5 - 60%" xfId="2279" xr:uid="{00000000-0005-0000-0000-0000AE080000}"/>
    <cellStyle name="Accent5 10" xfId="4009" xr:uid="{00000000-0005-0000-0000-0000AF080000}"/>
    <cellStyle name="Accent5 2" xfId="282" xr:uid="{00000000-0005-0000-0000-0000B0080000}"/>
    <cellStyle name="Accent5 2 2" xfId="2280" xr:uid="{00000000-0005-0000-0000-0000B1080000}"/>
    <cellStyle name="Accent5 2 3" xfId="4010" xr:uid="{00000000-0005-0000-0000-0000B2080000}"/>
    <cellStyle name="Accent5 3" xfId="2281" xr:uid="{00000000-0005-0000-0000-0000B3080000}"/>
    <cellStyle name="Accent5 3 10" xfId="2282" xr:uid="{00000000-0005-0000-0000-0000B4080000}"/>
    <cellStyle name="Accent5 3 11" xfId="2283" xr:uid="{00000000-0005-0000-0000-0000B5080000}"/>
    <cellStyle name="Accent5 3 12" xfId="2284" xr:uid="{00000000-0005-0000-0000-0000B6080000}"/>
    <cellStyle name="Accent5 3 13" xfId="2285" xr:uid="{00000000-0005-0000-0000-0000B7080000}"/>
    <cellStyle name="Accent5 3 14" xfId="2286" xr:uid="{00000000-0005-0000-0000-0000B8080000}"/>
    <cellStyle name="Accent5 3 15" xfId="2287" xr:uid="{00000000-0005-0000-0000-0000B9080000}"/>
    <cellStyle name="Accent5 3 16" xfId="2288" xr:uid="{00000000-0005-0000-0000-0000BA080000}"/>
    <cellStyle name="Accent5 3 17" xfId="2289" xr:uid="{00000000-0005-0000-0000-0000BB080000}"/>
    <cellStyle name="Accent5 3 18" xfId="2290" xr:uid="{00000000-0005-0000-0000-0000BC080000}"/>
    <cellStyle name="Accent5 3 19" xfId="2291" xr:uid="{00000000-0005-0000-0000-0000BD080000}"/>
    <cellStyle name="Accent5 3 2" xfId="2292" xr:uid="{00000000-0005-0000-0000-0000BE080000}"/>
    <cellStyle name="Accent5 3 20" xfId="2293" xr:uid="{00000000-0005-0000-0000-0000BF080000}"/>
    <cellStyle name="Accent5 3 21" xfId="2294" xr:uid="{00000000-0005-0000-0000-0000C0080000}"/>
    <cellStyle name="Accent5 3 22" xfId="2295" xr:uid="{00000000-0005-0000-0000-0000C1080000}"/>
    <cellStyle name="Accent5 3 23" xfId="2296" xr:uid="{00000000-0005-0000-0000-0000C2080000}"/>
    <cellStyle name="Accent5 3 24" xfId="2297" xr:uid="{00000000-0005-0000-0000-0000C3080000}"/>
    <cellStyle name="Accent5 3 25" xfId="2298" xr:uid="{00000000-0005-0000-0000-0000C4080000}"/>
    <cellStyle name="Accent5 3 26" xfId="2299" xr:uid="{00000000-0005-0000-0000-0000C5080000}"/>
    <cellStyle name="Accent5 3 27" xfId="2300" xr:uid="{00000000-0005-0000-0000-0000C6080000}"/>
    <cellStyle name="Accent5 3 28" xfId="2301" xr:uid="{00000000-0005-0000-0000-0000C7080000}"/>
    <cellStyle name="Accent5 3 3" xfId="2302" xr:uid="{00000000-0005-0000-0000-0000C8080000}"/>
    <cellStyle name="Accent5 3 4" xfId="2303" xr:uid="{00000000-0005-0000-0000-0000C9080000}"/>
    <cellStyle name="Accent5 3 5" xfId="2304" xr:uid="{00000000-0005-0000-0000-0000CA080000}"/>
    <cellStyle name="Accent5 3 6" xfId="2305" xr:uid="{00000000-0005-0000-0000-0000CB080000}"/>
    <cellStyle name="Accent5 3 7" xfId="2306" xr:uid="{00000000-0005-0000-0000-0000CC080000}"/>
    <cellStyle name="Accent5 3 8" xfId="2307" xr:uid="{00000000-0005-0000-0000-0000CD080000}"/>
    <cellStyle name="Accent5 3 9" xfId="2308" xr:uid="{00000000-0005-0000-0000-0000CE080000}"/>
    <cellStyle name="Accent5 4" xfId="2309" xr:uid="{00000000-0005-0000-0000-0000CF080000}"/>
    <cellStyle name="Accent5 4 10" xfId="2310" xr:uid="{00000000-0005-0000-0000-0000D0080000}"/>
    <cellStyle name="Accent5 4 11" xfId="2311" xr:uid="{00000000-0005-0000-0000-0000D1080000}"/>
    <cellStyle name="Accent5 4 12" xfId="2312" xr:uid="{00000000-0005-0000-0000-0000D2080000}"/>
    <cellStyle name="Accent5 4 13" xfId="2313" xr:uid="{00000000-0005-0000-0000-0000D3080000}"/>
    <cellStyle name="Accent5 4 14" xfId="2314" xr:uid="{00000000-0005-0000-0000-0000D4080000}"/>
    <cellStyle name="Accent5 4 15" xfId="2315" xr:uid="{00000000-0005-0000-0000-0000D5080000}"/>
    <cellStyle name="Accent5 4 16" xfId="2316" xr:uid="{00000000-0005-0000-0000-0000D6080000}"/>
    <cellStyle name="Accent5 4 17" xfId="2317" xr:uid="{00000000-0005-0000-0000-0000D7080000}"/>
    <cellStyle name="Accent5 4 18" xfId="2318" xr:uid="{00000000-0005-0000-0000-0000D8080000}"/>
    <cellStyle name="Accent5 4 19" xfId="2319" xr:uid="{00000000-0005-0000-0000-0000D9080000}"/>
    <cellStyle name="Accent5 4 2" xfId="2320" xr:uid="{00000000-0005-0000-0000-0000DA080000}"/>
    <cellStyle name="Accent5 4 20" xfId="2321" xr:uid="{00000000-0005-0000-0000-0000DB080000}"/>
    <cellStyle name="Accent5 4 21" xfId="2322" xr:uid="{00000000-0005-0000-0000-0000DC080000}"/>
    <cellStyle name="Accent5 4 22" xfId="2323" xr:uid="{00000000-0005-0000-0000-0000DD080000}"/>
    <cellStyle name="Accent5 4 23" xfId="2324" xr:uid="{00000000-0005-0000-0000-0000DE080000}"/>
    <cellStyle name="Accent5 4 24" xfId="2325" xr:uid="{00000000-0005-0000-0000-0000DF080000}"/>
    <cellStyle name="Accent5 4 25" xfId="2326" xr:uid="{00000000-0005-0000-0000-0000E0080000}"/>
    <cellStyle name="Accent5 4 3" xfId="2327" xr:uid="{00000000-0005-0000-0000-0000E1080000}"/>
    <cellStyle name="Accent5 4 4" xfId="2328" xr:uid="{00000000-0005-0000-0000-0000E2080000}"/>
    <cellStyle name="Accent5 4 5" xfId="2329" xr:uid="{00000000-0005-0000-0000-0000E3080000}"/>
    <cellStyle name="Accent5 4 6" xfId="2330" xr:uid="{00000000-0005-0000-0000-0000E4080000}"/>
    <cellStyle name="Accent5 4 7" xfId="2331" xr:uid="{00000000-0005-0000-0000-0000E5080000}"/>
    <cellStyle name="Accent5 4 8" xfId="2332" xr:uid="{00000000-0005-0000-0000-0000E6080000}"/>
    <cellStyle name="Accent5 4 9" xfId="2333" xr:uid="{00000000-0005-0000-0000-0000E7080000}"/>
    <cellStyle name="Accent5 5" xfId="4011" xr:uid="{00000000-0005-0000-0000-0000E8080000}"/>
    <cellStyle name="Accent5 6" xfId="4012" xr:uid="{00000000-0005-0000-0000-0000E9080000}"/>
    <cellStyle name="Accent5 7" xfId="4013" xr:uid="{00000000-0005-0000-0000-0000EA080000}"/>
    <cellStyle name="Accent5 8" xfId="4014" xr:uid="{00000000-0005-0000-0000-0000EB080000}"/>
    <cellStyle name="Accent5 9" xfId="4015" xr:uid="{00000000-0005-0000-0000-0000EC080000}"/>
    <cellStyle name="Accent6 - 20%" xfId="2334" xr:uid="{00000000-0005-0000-0000-0000ED080000}"/>
    <cellStyle name="Accent6 - 40%" xfId="2335" xr:uid="{00000000-0005-0000-0000-0000EE080000}"/>
    <cellStyle name="Accent6 - 60%" xfId="2336" xr:uid="{00000000-0005-0000-0000-0000EF080000}"/>
    <cellStyle name="Accent6 10" xfId="4016" xr:uid="{00000000-0005-0000-0000-0000F0080000}"/>
    <cellStyle name="Accent6 2" xfId="318" xr:uid="{00000000-0005-0000-0000-0000F1080000}"/>
    <cellStyle name="Accent6 2 2" xfId="2338" xr:uid="{00000000-0005-0000-0000-0000F2080000}"/>
    <cellStyle name="Accent6 2 3" xfId="4017" xr:uid="{00000000-0005-0000-0000-0000F3080000}"/>
    <cellStyle name="Accent6 2 4" xfId="2337" xr:uid="{00000000-0005-0000-0000-0000F4080000}"/>
    <cellStyle name="Accent6 3" xfId="2339" xr:uid="{00000000-0005-0000-0000-0000F5080000}"/>
    <cellStyle name="Accent6 3 10" xfId="2340" xr:uid="{00000000-0005-0000-0000-0000F6080000}"/>
    <cellStyle name="Accent6 3 11" xfId="2341" xr:uid="{00000000-0005-0000-0000-0000F7080000}"/>
    <cellStyle name="Accent6 3 12" xfId="2342" xr:uid="{00000000-0005-0000-0000-0000F8080000}"/>
    <cellStyle name="Accent6 3 13" xfId="2343" xr:uid="{00000000-0005-0000-0000-0000F9080000}"/>
    <cellStyle name="Accent6 3 14" xfId="2344" xr:uid="{00000000-0005-0000-0000-0000FA080000}"/>
    <cellStyle name="Accent6 3 15" xfId="2345" xr:uid="{00000000-0005-0000-0000-0000FB080000}"/>
    <cellStyle name="Accent6 3 16" xfId="2346" xr:uid="{00000000-0005-0000-0000-0000FC080000}"/>
    <cellStyle name="Accent6 3 17" xfId="2347" xr:uid="{00000000-0005-0000-0000-0000FD080000}"/>
    <cellStyle name="Accent6 3 18" xfId="2348" xr:uid="{00000000-0005-0000-0000-0000FE080000}"/>
    <cellStyle name="Accent6 3 19" xfId="2349" xr:uid="{00000000-0005-0000-0000-0000FF080000}"/>
    <cellStyle name="Accent6 3 2" xfId="2350" xr:uid="{00000000-0005-0000-0000-000000090000}"/>
    <cellStyle name="Accent6 3 20" xfId="2351" xr:uid="{00000000-0005-0000-0000-000001090000}"/>
    <cellStyle name="Accent6 3 21" xfId="2352" xr:uid="{00000000-0005-0000-0000-000002090000}"/>
    <cellStyle name="Accent6 3 22" xfId="2353" xr:uid="{00000000-0005-0000-0000-000003090000}"/>
    <cellStyle name="Accent6 3 23" xfId="2354" xr:uid="{00000000-0005-0000-0000-000004090000}"/>
    <cellStyle name="Accent6 3 24" xfId="2355" xr:uid="{00000000-0005-0000-0000-000005090000}"/>
    <cellStyle name="Accent6 3 25" xfId="2356" xr:uid="{00000000-0005-0000-0000-000006090000}"/>
    <cellStyle name="Accent6 3 26" xfId="2357" xr:uid="{00000000-0005-0000-0000-000007090000}"/>
    <cellStyle name="Accent6 3 27" xfId="2358" xr:uid="{00000000-0005-0000-0000-000008090000}"/>
    <cellStyle name="Accent6 3 28" xfId="2359" xr:uid="{00000000-0005-0000-0000-000009090000}"/>
    <cellStyle name="Accent6 3 3" xfId="2360" xr:uid="{00000000-0005-0000-0000-00000A090000}"/>
    <cellStyle name="Accent6 3 4" xfId="2361" xr:uid="{00000000-0005-0000-0000-00000B090000}"/>
    <cellStyle name="Accent6 3 5" xfId="2362" xr:uid="{00000000-0005-0000-0000-00000C090000}"/>
    <cellStyle name="Accent6 3 6" xfId="2363" xr:uid="{00000000-0005-0000-0000-00000D090000}"/>
    <cellStyle name="Accent6 3 7" xfId="2364" xr:uid="{00000000-0005-0000-0000-00000E090000}"/>
    <cellStyle name="Accent6 3 8" xfId="2365" xr:uid="{00000000-0005-0000-0000-00000F090000}"/>
    <cellStyle name="Accent6 3 9" xfId="2366" xr:uid="{00000000-0005-0000-0000-000010090000}"/>
    <cellStyle name="Accent6 4" xfId="2367" xr:uid="{00000000-0005-0000-0000-000011090000}"/>
    <cellStyle name="Accent6 4 10" xfId="2368" xr:uid="{00000000-0005-0000-0000-000012090000}"/>
    <cellStyle name="Accent6 4 11" xfId="2369" xr:uid="{00000000-0005-0000-0000-000013090000}"/>
    <cellStyle name="Accent6 4 12" xfId="2370" xr:uid="{00000000-0005-0000-0000-000014090000}"/>
    <cellStyle name="Accent6 4 13" xfId="2371" xr:uid="{00000000-0005-0000-0000-000015090000}"/>
    <cellStyle name="Accent6 4 14" xfId="2372" xr:uid="{00000000-0005-0000-0000-000016090000}"/>
    <cellStyle name="Accent6 4 15" xfId="2373" xr:uid="{00000000-0005-0000-0000-000017090000}"/>
    <cellStyle name="Accent6 4 16" xfId="2374" xr:uid="{00000000-0005-0000-0000-000018090000}"/>
    <cellStyle name="Accent6 4 17" xfId="2375" xr:uid="{00000000-0005-0000-0000-000019090000}"/>
    <cellStyle name="Accent6 4 18" xfId="2376" xr:uid="{00000000-0005-0000-0000-00001A090000}"/>
    <cellStyle name="Accent6 4 19" xfId="2377" xr:uid="{00000000-0005-0000-0000-00001B090000}"/>
    <cellStyle name="Accent6 4 2" xfId="2378" xr:uid="{00000000-0005-0000-0000-00001C090000}"/>
    <cellStyle name="Accent6 4 20" xfId="2379" xr:uid="{00000000-0005-0000-0000-00001D090000}"/>
    <cellStyle name="Accent6 4 21" xfId="2380" xr:uid="{00000000-0005-0000-0000-00001E090000}"/>
    <cellStyle name="Accent6 4 22" xfId="2381" xr:uid="{00000000-0005-0000-0000-00001F090000}"/>
    <cellStyle name="Accent6 4 23" xfId="2382" xr:uid="{00000000-0005-0000-0000-000020090000}"/>
    <cellStyle name="Accent6 4 24" xfId="2383" xr:uid="{00000000-0005-0000-0000-000021090000}"/>
    <cellStyle name="Accent6 4 25" xfId="2384" xr:uid="{00000000-0005-0000-0000-000022090000}"/>
    <cellStyle name="Accent6 4 3" xfId="2385" xr:uid="{00000000-0005-0000-0000-000023090000}"/>
    <cellStyle name="Accent6 4 4" xfId="2386" xr:uid="{00000000-0005-0000-0000-000024090000}"/>
    <cellStyle name="Accent6 4 5" xfId="2387" xr:uid="{00000000-0005-0000-0000-000025090000}"/>
    <cellStyle name="Accent6 4 6" xfId="2388" xr:uid="{00000000-0005-0000-0000-000026090000}"/>
    <cellStyle name="Accent6 4 7" xfId="2389" xr:uid="{00000000-0005-0000-0000-000027090000}"/>
    <cellStyle name="Accent6 4 8" xfId="2390" xr:uid="{00000000-0005-0000-0000-000028090000}"/>
    <cellStyle name="Accent6 4 9" xfId="2391" xr:uid="{00000000-0005-0000-0000-000029090000}"/>
    <cellStyle name="Accent6 5" xfId="4018" xr:uid="{00000000-0005-0000-0000-00002A090000}"/>
    <cellStyle name="Accent6 6" xfId="4019" xr:uid="{00000000-0005-0000-0000-00002B090000}"/>
    <cellStyle name="Accent6 7" xfId="4020" xr:uid="{00000000-0005-0000-0000-00002C090000}"/>
    <cellStyle name="Accent6 8" xfId="4021" xr:uid="{00000000-0005-0000-0000-00002D090000}"/>
    <cellStyle name="Accent6 9" xfId="4022" xr:uid="{00000000-0005-0000-0000-00002E090000}"/>
    <cellStyle name="Bad 10" xfId="4023" xr:uid="{00000000-0005-0000-0000-00002F090000}"/>
    <cellStyle name="Bad 2" xfId="283" xr:uid="{00000000-0005-0000-0000-000030090000}"/>
    <cellStyle name="Bad 2 2" xfId="2392" xr:uid="{00000000-0005-0000-0000-000031090000}"/>
    <cellStyle name="Bad 2 3" xfId="4024" xr:uid="{00000000-0005-0000-0000-000032090000}"/>
    <cellStyle name="Bad 3" xfId="2393" xr:uid="{00000000-0005-0000-0000-000033090000}"/>
    <cellStyle name="Bad 3 10" xfId="2394" xr:uid="{00000000-0005-0000-0000-000034090000}"/>
    <cellStyle name="Bad 3 11" xfId="2395" xr:uid="{00000000-0005-0000-0000-000035090000}"/>
    <cellStyle name="Bad 3 12" xfId="2396" xr:uid="{00000000-0005-0000-0000-000036090000}"/>
    <cellStyle name="Bad 3 13" xfId="2397" xr:uid="{00000000-0005-0000-0000-000037090000}"/>
    <cellStyle name="Bad 3 14" xfId="2398" xr:uid="{00000000-0005-0000-0000-000038090000}"/>
    <cellStyle name="Bad 3 15" xfId="2399" xr:uid="{00000000-0005-0000-0000-000039090000}"/>
    <cellStyle name="Bad 3 16" xfId="2400" xr:uid="{00000000-0005-0000-0000-00003A090000}"/>
    <cellStyle name="Bad 3 17" xfId="2401" xr:uid="{00000000-0005-0000-0000-00003B090000}"/>
    <cellStyle name="Bad 3 18" xfId="2402" xr:uid="{00000000-0005-0000-0000-00003C090000}"/>
    <cellStyle name="Bad 3 19" xfId="2403" xr:uid="{00000000-0005-0000-0000-00003D090000}"/>
    <cellStyle name="Bad 3 2" xfId="2404" xr:uid="{00000000-0005-0000-0000-00003E090000}"/>
    <cellStyle name="Bad 3 20" xfId="2405" xr:uid="{00000000-0005-0000-0000-00003F090000}"/>
    <cellStyle name="Bad 3 21" xfId="2406" xr:uid="{00000000-0005-0000-0000-000040090000}"/>
    <cellStyle name="Bad 3 22" xfId="2407" xr:uid="{00000000-0005-0000-0000-000041090000}"/>
    <cellStyle name="Bad 3 23" xfId="2408" xr:uid="{00000000-0005-0000-0000-000042090000}"/>
    <cellStyle name="Bad 3 24" xfId="2409" xr:uid="{00000000-0005-0000-0000-000043090000}"/>
    <cellStyle name="Bad 3 25" xfId="2410" xr:uid="{00000000-0005-0000-0000-000044090000}"/>
    <cellStyle name="Bad 3 26" xfId="2411" xr:uid="{00000000-0005-0000-0000-000045090000}"/>
    <cellStyle name="Bad 3 27" xfId="2412" xr:uid="{00000000-0005-0000-0000-000046090000}"/>
    <cellStyle name="Bad 3 28" xfId="2413" xr:uid="{00000000-0005-0000-0000-000047090000}"/>
    <cellStyle name="Bad 3 3" xfId="2414" xr:uid="{00000000-0005-0000-0000-000048090000}"/>
    <cellStyle name="Bad 3 4" xfId="2415" xr:uid="{00000000-0005-0000-0000-000049090000}"/>
    <cellStyle name="Bad 3 5" xfId="2416" xr:uid="{00000000-0005-0000-0000-00004A090000}"/>
    <cellStyle name="Bad 3 6" xfId="2417" xr:uid="{00000000-0005-0000-0000-00004B090000}"/>
    <cellStyle name="Bad 3 7" xfId="2418" xr:uid="{00000000-0005-0000-0000-00004C090000}"/>
    <cellStyle name="Bad 3 8" xfId="2419" xr:uid="{00000000-0005-0000-0000-00004D090000}"/>
    <cellStyle name="Bad 3 9" xfId="2420" xr:uid="{00000000-0005-0000-0000-00004E090000}"/>
    <cellStyle name="Bad 4" xfId="2421" xr:uid="{00000000-0005-0000-0000-00004F090000}"/>
    <cellStyle name="Bad 4 10" xfId="2422" xr:uid="{00000000-0005-0000-0000-000050090000}"/>
    <cellStyle name="Bad 4 11" xfId="2423" xr:uid="{00000000-0005-0000-0000-000051090000}"/>
    <cellStyle name="Bad 4 12" xfId="2424" xr:uid="{00000000-0005-0000-0000-000052090000}"/>
    <cellStyle name="Bad 4 13" xfId="2425" xr:uid="{00000000-0005-0000-0000-000053090000}"/>
    <cellStyle name="Bad 4 14" xfId="2426" xr:uid="{00000000-0005-0000-0000-000054090000}"/>
    <cellStyle name="Bad 4 15" xfId="2427" xr:uid="{00000000-0005-0000-0000-000055090000}"/>
    <cellStyle name="Bad 4 16" xfId="2428" xr:uid="{00000000-0005-0000-0000-000056090000}"/>
    <cellStyle name="Bad 4 17" xfId="2429" xr:uid="{00000000-0005-0000-0000-000057090000}"/>
    <cellStyle name="Bad 4 18" xfId="2430" xr:uid="{00000000-0005-0000-0000-000058090000}"/>
    <cellStyle name="Bad 4 19" xfId="2431" xr:uid="{00000000-0005-0000-0000-000059090000}"/>
    <cellStyle name="Bad 4 2" xfId="2432" xr:uid="{00000000-0005-0000-0000-00005A090000}"/>
    <cellStyle name="Bad 4 20" xfId="2433" xr:uid="{00000000-0005-0000-0000-00005B090000}"/>
    <cellStyle name="Bad 4 21" xfId="2434" xr:uid="{00000000-0005-0000-0000-00005C090000}"/>
    <cellStyle name="Bad 4 22" xfId="2435" xr:uid="{00000000-0005-0000-0000-00005D090000}"/>
    <cellStyle name="Bad 4 23" xfId="2436" xr:uid="{00000000-0005-0000-0000-00005E090000}"/>
    <cellStyle name="Bad 4 24" xfId="2437" xr:uid="{00000000-0005-0000-0000-00005F090000}"/>
    <cellStyle name="Bad 4 25" xfId="2438" xr:uid="{00000000-0005-0000-0000-000060090000}"/>
    <cellStyle name="Bad 4 3" xfId="2439" xr:uid="{00000000-0005-0000-0000-000061090000}"/>
    <cellStyle name="Bad 4 4" xfId="2440" xr:uid="{00000000-0005-0000-0000-000062090000}"/>
    <cellStyle name="Bad 4 5" xfId="2441" xr:uid="{00000000-0005-0000-0000-000063090000}"/>
    <cellStyle name="Bad 4 6" xfId="2442" xr:uid="{00000000-0005-0000-0000-000064090000}"/>
    <cellStyle name="Bad 4 7" xfId="2443" xr:uid="{00000000-0005-0000-0000-000065090000}"/>
    <cellStyle name="Bad 4 8" xfId="2444" xr:uid="{00000000-0005-0000-0000-000066090000}"/>
    <cellStyle name="Bad 4 9" xfId="2445" xr:uid="{00000000-0005-0000-0000-000067090000}"/>
    <cellStyle name="Bad 5" xfId="4025" xr:uid="{00000000-0005-0000-0000-000068090000}"/>
    <cellStyle name="Bad 6" xfId="4026" xr:uid="{00000000-0005-0000-0000-000069090000}"/>
    <cellStyle name="Bad 7" xfId="4027" xr:uid="{00000000-0005-0000-0000-00006A090000}"/>
    <cellStyle name="Bad 8" xfId="4028" xr:uid="{00000000-0005-0000-0000-00006B090000}"/>
    <cellStyle name="Bad 9" xfId="4029" xr:uid="{00000000-0005-0000-0000-00006C090000}"/>
    <cellStyle name="Bilješka" xfId="55" xr:uid="{00000000-0005-0000-0000-00006D090000}"/>
    <cellStyle name="Bilješka 2" xfId="56" xr:uid="{00000000-0005-0000-0000-00006E090000}"/>
    <cellStyle name="Bilješka 2 2" xfId="322" xr:uid="{00000000-0005-0000-0000-00006F090000}"/>
    <cellStyle name="Bilješka 2 2 2" xfId="4030" xr:uid="{00000000-0005-0000-0000-000070090000}"/>
    <cellStyle name="Bilješka 2 3" xfId="4031" xr:uid="{00000000-0005-0000-0000-000071090000}"/>
    <cellStyle name="Bilješka 2 3 2" xfId="4032" xr:uid="{00000000-0005-0000-0000-000072090000}"/>
    <cellStyle name="Bilješka 3" xfId="321" xr:uid="{00000000-0005-0000-0000-000073090000}"/>
    <cellStyle name="Bilješka 3 2" xfId="4034" xr:uid="{00000000-0005-0000-0000-000074090000}"/>
    <cellStyle name="Bilješka 3 2 2" xfId="4035" xr:uid="{00000000-0005-0000-0000-000075090000}"/>
    <cellStyle name="Bilješka 3 3" xfId="4033" xr:uid="{00000000-0005-0000-0000-000076090000}"/>
    <cellStyle name="Border" xfId="2446" xr:uid="{00000000-0005-0000-0000-000077090000}"/>
    <cellStyle name="Border 2" xfId="4255" xr:uid="{00000000-0005-0000-0000-000078090000}"/>
    <cellStyle name="Calc Currency (0)" xfId="2447" xr:uid="{00000000-0005-0000-0000-000079090000}"/>
    <cellStyle name="Calc Currency (2)" xfId="2448" xr:uid="{00000000-0005-0000-0000-00007A090000}"/>
    <cellStyle name="Calc Percent (0)" xfId="2449" xr:uid="{00000000-0005-0000-0000-00007B090000}"/>
    <cellStyle name="Calc Percent (1)" xfId="2450" xr:uid="{00000000-0005-0000-0000-00007C090000}"/>
    <cellStyle name="Calc Percent (2)" xfId="2451" xr:uid="{00000000-0005-0000-0000-00007D090000}"/>
    <cellStyle name="Calc Units (0)" xfId="2452" xr:uid="{00000000-0005-0000-0000-00007E090000}"/>
    <cellStyle name="Calc Units (1)" xfId="2453" xr:uid="{00000000-0005-0000-0000-00007F090000}"/>
    <cellStyle name="Calc Units (2)" xfId="2454" xr:uid="{00000000-0005-0000-0000-000080090000}"/>
    <cellStyle name="Calculation 10" xfId="4036" xr:uid="{00000000-0005-0000-0000-000081090000}"/>
    <cellStyle name="Calculation 2" xfId="284" xr:uid="{00000000-0005-0000-0000-000082090000}"/>
    <cellStyle name="Calculation 2 2" xfId="2456" xr:uid="{00000000-0005-0000-0000-000083090000}"/>
    <cellStyle name="Calculation 2 3" xfId="4037" xr:uid="{00000000-0005-0000-0000-000084090000}"/>
    <cellStyle name="Calculation 2 4" xfId="2455" xr:uid="{00000000-0005-0000-0000-000085090000}"/>
    <cellStyle name="Calculation 2 5" xfId="4259" xr:uid="{00000000-0005-0000-0000-000086090000}"/>
    <cellStyle name="Calculation 2 6" xfId="4267" xr:uid="{00000000-0005-0000-0000-000087090000}"/>
    <cellStyle name="Calculation 2 7" xfId="4260" xr:uid="{00000000-0005-0000-0000-000088090000}"/>
    <cellStyle name="Calculation 3" xfId="2457" xr:uid="{00000000-0005-0000-0000-000089090000}"/>
    <cellStyle name="Calculation 3 10" xfId="2458" xr:uid="{00000000-0005-0000-0000-00008A090000}"/>
    <cellStyle name="Calculation 3 11" xfId="2459" xr:uid="{00000000-0005-0000-0000-00008B090000}"/>
    <cellStyle name="Calculation 3 12" xfId="2460" xr:uid="{00000000-0005-0000-0000-00008C090000}"/>
    <cellStyle name="Calculation 3 13" xfId="2461" xr:uid="{00000000-0005-0000-0000-00008D090000}"/>
    <cellStyle name="Calculation 3 14" xfId="2462" xr:uid="{00000000-0005-0000-0000-00008E090000}"/>
    <cellStyle name="Calculation 3 15" xfId="2463" xr:uid="{00000000-0005-0000-0000-00008F090000}"/>
    <cellStyle name="Calculation 3 16" xfId="2464" xr:uid="{00000000-0005-0000-0000-000090090000}"/>
    <cellStyle name="Calculation 3 17" xfId="2465" xr:uid="{00000000-0005-0000-0000-000091090000}"/>
    <cellStyle name="Calculation 3 18" xfId="2466" xr:uid="{00000000-0005-0000-0000-000092090000}"/>
    <cellStyle name="Calculation 3 19" xfId="2467" xr:uid="{00000000-0005-0000-0000-000093090000}"/>
    <cellStyle name="Calculation 3 2" xfId="2468" xr:uid="{00000000-0005-0000-0000-000094090000}"/>
    <cellStyle name="Calculation 3 20" xfId="2469" xr:uid="{00000000-0005-0000-0000-000095090000}"/>
    <cellStyle name="Calculation 3 21" xfId="2470" xr:uid="{00000000-0005-0000-0000-000096090000}"/>
    <cellStyle name="Calculation 3 22" xfId="2471" xr:uid="{00000000-0005-0000-0000-000097090000}"/>
    <cellStyle name="Calculation 3 23" xfId="2472" xr:uid="{00000000-0005-0000-0000-000098090000}"/>
    <cellStyle name="Calculation 3 24" xfId="2473" xr:uid="{00000000-0005-0000-0000-000099090000}"/>
    <cellStyle name="Calculation 3 25" xfId="2474" xr:uid="{00000000-0005-0000-0000-00009A090000}"/>
    <cellStyle name="Calculation 3 26" xfId="2475" xr:uid="{00000000-0005-0000-0000-00009B090000}"/>
    <cellStyle name="Calculation 3 27" xfId="2476" xr:uid="{00000000-0005-0000-0000-00009C090000}"/>
    <cellStyle name="Calculation 3 28" xfId="2477" xr:uid="{00000000-0005-0000-0000-00009D090000}"/>
    <cellStyle name="Calculation 3 3" xfId="2478" xr:uid="{00000000-0005-0000-0000-00009E090000}"/>
    <cellStyle name="Calculation 3 4" xfId="2479" xr:uid="{00000000-0005-0000-0000-00009F090000}"/>
    <cellStyle name="Calculation 3 5" xfId="2480" xr:uid="{00000000-0005-0000-0000-0000A0090000}"/>
    <cellStyle name="Calculation 3 6" xfId="2481" xr:uid="{00000000-0005-0000-0000-0000A1090000}"/>
    <cellStyle name="Calculation 3 7" xfId="2482" xr:uid="{00000000-0005-0000-0000-0000A2090000}"/>
    <cellStyle name="Calculation 3 8" xfId="2483" xr:uid="{00000000-0005-0000-0000-0000A3090000}"/>
    <cellStyle name="Calculation 3 9" xfId="2484" xr:uid="{00000000-0005-0000-0000-0000A4090000}"/>
    <cellStyle name="Calculation 4" xfId="2485" xr:uid="{00000000-0005-0000-0000-0000A5090000}"/>
    <cellStyle name="Calculation 4 10" xfId="2486" xr:uid="{00000000-0005-0000-0000-0000A6090000}"/>
    <cellStyle name="Calculation 4 11" xfId="2487" xr:uid="{00000000-0005-0000-0000-0000A7090000}"/>
    <cellStyle name="Calculation 4 12" xfId="2488" xr:uid="{00000000-0005-0000-0000-0000A8090000}"/>
    <cellStyle name="Calculation 4 13" xfId="2489" xr:uid="{00000000-0005-0000-0000-0000A9090000}"/>
    <cellStyle name="Calculation 4 14" xfId="2490" xr:uid="{00000000-0005-0000-0000-0000AA090000}"/>
    <cellStyle name="Calculation 4 15" xfId="2491" xr:uid="{00000000-0005-0000-0000-0000AB090000}"/>
    <cellStyle name="Calculation 4 16" xfId="2492" xr:uid="{00000000-0005-0000-0000-0000AC090000}"/>
    <cellStyle name="Calculation 4 17" xfId="2493" xr:uid="{00000000-0005-0000-0000-0000AD090000}"/>
    <cellStyle name="Calculation 4 18" xfId="2494" xr:uid="{00000000-0005-0000-0000-0000AE090000}"/>
    <cellStyle name="Calculation 4 19" xfId="2495" xr:uid="{00000000-0005-0000-0000-0000AF090000}"/>
    <cellStyle name="Calculation 4 2" xfId="2496" xr:uid="{00000000-0005-0000-0000-0000B0090000}"/>
    <cellStyle name="Calculation 4 20" xfId="2497" xr:uid="{00000000-0005-0000-0000-0000B1090000}"/>
    <cellStyle name="Calculation 4 21" xfId="2498" xr:uid="{00000000-0005-0000-0000-0000B2090000}"/>
    <cellStyle name="Calculation 4 22" xfId="2499" xr:uid="{00000000-0005-0000-0000-0000B3090000}"/>
    <cellStyle name="Calculation 4 23" xfId="2500" xr:uid="{00000000-0005-0000-0000-0000B4090000}"/>
    <cellStyle name="Calculation 4 24" xfId="2501" xr:uid="{00000000-0005-0000-0000-0000B5090000}"/>
    <cellStyle name="Calculation 4 25" xfId="2502" xr:uid="{00000000-0005-0000-0000-0000B6090000}"/>
    <cellStyle name="Calculation 4 3" xfId="2503" xr:uid="{00000000-0005-0000-0000-0000B7090000}"/>
    <cellStyle name="Calculation 4 4" xfId="2504" xr:uid="{00000000-0005-0000-0000-0000B8090000}"/>
    <cellStyle name="Calculation 4 5" xfId="2505" xr:uid="{00000000-0005-0000-0000-0000B9090000}"/>
    <cellStyle name="Calculation 4 6" xfId="2506" xr:uid="{00000000-0005-0000-0000-0000BA090000}"/>
    <cellStyle name="Calculation 4 7" xfId="2507" xr:uid="{00000000-0005-0000-0000-0000BB090000}"/>
    <cellStyle name="Calculation 4 8" xfId="2508" xr:uid="{00000000-0005-0000-0000-0000BC090000}"/>
    <cellStyle name="Calculation 4 9" xfId="2509" xr:uid="{00000000-0005-0000-0000-0000BD090000}"/>
    <cellStyle name="Calculation 5" xfId="4038" xr:uid="{00000000-0005-0000-0000-0000BE090000}"/>
    <cellStyle name="Calculation 6" xfId="4039" xr:uid="{00000000-0005-0000-0000-0000BF090000}"/>
    <cellStyle name="Calculation 7" xfId="4040" xr:uid="{00000000-0005-0000-0000-0000C0090000}"/>
    <cellStyle name="Calculation 8" xfId="4041" xr:uid="{00000000-0005-0000-0000-0000C1090000}"/>
    <cellStyle name="Calculation 9" xfId="4042" xr:uid="{00000000-0005-0000-0000-0000C2090000}"/>
    <cellStyle name="Check Cell 10" xfId="4043" xr:uid="{00000000-0005-0000-0000-0000C3090000}"/>
    <cellStyle name="Check Cell 2" xfId="285" xr:uid="{00000000-0005-0000-0000-0000C4090000}"/>
    <cellStyle name="Check Cell 2 2" xfId="2510" xr:uid="{00000000-0005-0000-0000-0000C5090000}"/>
    <cellStyle name="Check Cell 2 3" xfId="4044" xr:uid="{00000000-0005-0000-0000-0000C6090000}"/>
    <cellStyle name="Check Cell 3" xfId="2511" xr:uid="{00000000-0005-0000-0000-0000C7090000}"/>
    <cellStyle name="Check Cell 3 10" xfId="2512" xr:uid="{00000000-0005-0000-0000-0000C8090000}"/>
    <cellStyle name="Check Cell 3 11" xfId="2513" xr:uid="{00000000-0005-0000-0000-0000C9090000}"/>
    <cellStyle name="Check Cell 3 12" xfId="2514" xr:uid="{00000000-0005-0000-0000-0000CA090000}"/>
    <cellStyle name="Check Cell 3 13" xfId="2515" xr:uid="{00000000-0005-0000-0000-0000CB090000}"/>
    <cellStyle name="Check Cell 3 14" xfId="2516" xr:uid="{00000000-0005-0000-0000-0000CC090000}"/>
    <cellStyle name="Check Cell 3 15" xfId="2517" xr:uid="{00000000-0005-0000-0000-0000CD090000}"/>
    <cellStyle name="Check Cell 3 16" xfId="2518" xr:uid="{00000000-0005-0000-0000-0000CE090000}"/>
    <cellStyle name="Check Cell 3 17" xfId="2519" xr:uid="{00000000-0005-0000-0000-0000CF090000}"/>
    <cellStyle name="Check Cell 3 18" xfId="2520" xr:uid="{00000000-0005-0000-0000-0000D0090000}"/>
    <cellStyle name="Check Cell 3 19" xfId="2521" xr:uid="{00000000-0005-0000-0000-0000D1090000}"/>
    <cellStyle name="Check Cell 3 2" xfId="2522" xr:uid="{00000000-0005-0000-0000-0000D2090000}"/>
    <cellStyle name="Check Cell 3 20" xfId="2523" xr:uid="{00000000-0005-0000-0000-0000D3090000}"/>
    <cellStyle name="Check Cell 3 21" xfId="2524" xr:uid="{00000000-0005-0000-0000-0000D4090000}"/>
    <cellStyle name="Check Cell 3 22" xfId="2525" xr:uid="{00000000-0005-0000-0000-0000D5090000}"/>
    <cellStyle name="Check Cell 3 23" xfId="2526" xr:uid="{00000000-0005-0000-0000-0000D6090000}"/>
    <cellStyle name="Check Cell 3 24" xfId="2527" xr:uid="{00000000-0005-0000-0000-0000D7090000}"/>
    <cellStyle name="Check Cell 3 25" xfId="2528" xr:uid="{00000000-0005-0000-0000-0000D8090000}"/>
    <cellStyle name="Check Cell 3 26" xfId="2529" xr:uid="{00000000-0005-0000-0000-0000D9090000}"/>
    <cellStyle name="Check Cell 3 27" xfId="2530" xr:uid="{00000000-0005-0000-0000-0000DA090000}"/>
    <cellStyle name="Check Cell 3 28" xfId="2531" xr:uid="{00000000-0005-0000-0000-0000DB090000}"/>
    <cellStyle name="Check Cell 3 3" xfId="2532" xr:uid="{00000000-0005-0000-0000-0000DC090000}"/>
    <cellStyle name="Check Cell 3 4" xfId="2533" xr:uid="{00000000-0005-0000-0000-0000DD090000}"/>
    <cellStyle name="Check Cell 3 5" xfId="2534" xr:uid="{00000000-0005-0000-0000-0000DE090000}"/>
    <cellStyle name="Check Cell 3 6" xfId="2535" xr:uid="{00000000-0005-0000-0000-0000DF090000}"/>
    <cellStyle name="Check Cell 3 7" xfId="2536" xr:uid="{00000000-0005-0000-0000-0000E0090000}"/>
    <cellStyle name="Check Cell 3 8" xfId="2537" xr:uid="{00000000-0005-0000-0000-0000E1090000}"/>
    <cellStyle name="Check Cell 3 9" xfId="2538" xr:uid="{00000000-0005-0000-0000-0000E2090000}"/>
    <cellStyle name="Check Cell 4" xfId="2539" xr:uid="{00000000-0005-0000-0000-0000E3090000}"/>
    <cellStyle name="Check Cell 4 10" xfId="2540" xr:uid="{00000000-0005-0000-0000-0000E4090000}"/>
    <cellStyle name="Check Cell 4 11" xfId="2541" xr:uid="{00000000-0005-0000-0000-0000E5090000}"/>
    <cellStyle name="Check Cell 4 12" xfId="2542" xr:uid="{00000000-0005-0000-0000-0000E6090000}"/>
    <cellStyle name="Check Cell 4 13" xfId="2543" xr:uid="{00000000-0005-0000-0000-0000E7090000}"/>
    <cellStyle name="Check Cell 4 14" xfId="2544" xr:uid="{00000000-0005-0000-0000-0000E8090000}"/>
    <cellStyle name="Check Cell 4 15" xfId="2545" xr:uid="{00000000-0005-0000-0000-0000E9090000}"/>
    <cellStyle name="Check Cell 4 16" xfId="2546" xr:uid="{00000000-0005-0000-0000-0000EA090000}"/>
    <cellStyle name="Check Cell 4 17" xfId="2547" xr:uid="{00000000-0005-0000-0000-0000EB090000}"/>
    <cellStyle name="Check Cell 4 18" xfId="2548" xr:uid="{00000000-0005-0000-0000-0000EC090000}"/>
    <cellStyle name="Check Cell 4 19" xfId="2549" xr:uid="{00000000-0005-0000-0000-0000ED090000}"/>
    <cellStyle name="Check Cell 4 2" xfId="2550" xr:uid="{00000000-0005-0000-0000-0000EE090000}"/>
    <cellStyle name="Check Cell 4 20" xfId="2551" xr:uid="{00000000-0005-0000-0000-0000EF090000}"/>
    <cellStyle name="Check Cell 4 21" xfId="2552" xr:uid="{00000000-0005-0000-0000-0000F0090000}"/>
    <cellStyle name="Check Cell 4 22" xfId="2553" xr:uid="{00000000-0005-0000-0000-0000F1090000}"/>
    <cellStyle name="Check Cell 4 23" xfId="2554" xr:uid="{00000000-0005-0000-0000-0000F2090000}"/>
    <cellStyle name="Check Cell 4 24" xfId="2555" xr:uid="{00000000-0005-0000-0000-0000F3090000}"/>
    <cellStyle name="Check Cell 4 25" xfId="2556" xr:uid="{00000000-0005-0000-0000-0000F4090000}"/>
    <cellStyle name="Check Cell 4 3" xfId="2557" xr:uid="{00000000-0005-0000-0000-0000F5090000}"/>
    <cellStyle name="Check Cell 4 4" xfId="2558" xr:uid="{00000000-0005-0000-0000-0000F6090000}"/>
    <cellStyle name="Check Cell 4 5" xfId="2559" xr:uid="{00000000-0005-0000-0000-0000F7090000}"/>
    <cellStyle name="Check Cell 4 6" xfId="2560" xr:uid="{00000000-0005-0000-0000-0000F8090000}"/>
    <cellStyle name="Check Cell 4 7" xfId="2561" xr:uid="{00000000-0005-0000-0000-0000F9090000}"/>
    <cellStyle name="Check Cell 4 8" xfId="2562" xr:uid="{00000000-0005-0000-0000-0000FA090000}"/>
    <cellStyle name="Check Cell 4 9" xfId="2563" xr:uid="{00000000-0005-0000-0000-0000FB090000}"/>
    <cellStyle name="Check Cell 5" xfId="4045" xr:uid="{00000000-0005-0000-0000-0000FC090000}"/>
    <cellStyle name="Check Cell 6" xfId="4046" xr:uid="{00000000-0005-0000-0000-0000FD090000}"/>
    <cellStyle name="Check Cell 7" xfId="4047" xr:uid="{00000000-0005-0000-0000-0000FE090000}"/>
    <cellStyle name="Check Cell 8" xfId="4048" xr:uid="{00000000-0005-0000-0000-0000FF090000}"/>
    <cellStyle name="Check Cell 9" xfId="4049" xr:uid="{00000000-0005-0000-0000-0000000A0000}"/>
    <cellStyle name="Comma [0] 2" xfId="4050" xr:uid="{00000000-0005-0000-0000-0000010A0000}"/>
    <cellStyle name="Comma [0] 3" xfId="4051" xr:uid="{00000000-0005-0000-0000-0000020A0000}"/>
    <cellStyle name="Comma [00]" xfId="2564" xr:uid="{00000000-0005-0000-0000-0000030A0000}"/>
    <cellStyle name="Comma 10" xfId="2565" xr:uid="{00000000-0005-0000-0000-0000040A0000}"/>
    <cellStyle name="Comma 11" xfId="2566" xr:uid="{00000000-0005-0000-0000-0000050A0000}"/>
    <cellStyle name="Comma 12" xfId="2567" xr:uid="{00000000-0005-0000-0000-0000060A0000}"/>
    <cellStyle name="Comma 13" xfId="2568" xr:uid="{00000000-0005-0000-0000-0000070A0000}"/>
    <cellStyle name="Comma 14" xfId="2569" xr:uid="{00000000-0005-0000-0000-0000080A0000}"/>
    <cellStyle name="Comma 15" xfId="2570" xr:uid="{00000000-0005-0000-0000-0000090A0000}"/>
    <cellStyle name="Comma 16" xfId="2571" xr:uid="{00000000-0005-0000-0000-00000A0A0000}"/>
    <cellStyle name="Comma 17" xfId="2572" xr:uid="{00000000-0005-0000-0000-00000B0A0000}"/>
    <cellStyle name="Comma 18" xfId="2573" xr:uid="{00000000-0005-0000-0000-00000C0A0000}"/>
    <cellStyle name="Comma 19" xfId="2574" xr:uid="{00000000-0005-0000-0000-00000D0A0000}"/>
    <cellStyle name="Comma 2" xfId="57" xr:uid="{00000000-0005-0000-0000-00000E0A0000}"/>
    <cellStyle name="Comma 2 2" xfId="250" xr:uid="{00000000-0005-0000-0000-00000F0A0000}"/>
    <cellStyle name="Comma 2 2 2" xfId="267" xr:uid="{00000000-0005-0000-0000-0000100A0000}"/>
    <cellStyle name="Comma 2 2 2 2" xfId="3803" xr:uid="{00000000-0005-0000-0000-0000110A0000}"/>
    <cellStyle name="Comma 2 3" xfId="279" xr:uid="{00000000-0005-0000-0000-0000120A0000}"/>
    <cellStyle name="Comma 2 4" xfId="265" xr:uid="{00000000-0005-0000-0000-0000130A0000}"/>
    <cellStyle name="Comma 20" xfId="2575" xr:uid="{00000000-0005-0000-0000-0000140A0000}"/>
    <cellStyle name="Comma 21" xfId="2576" xr:uid="{00000000-0005-0000-0000-0000150A0000}"/>
    <cellStyle name="Comma 22" xfId="2577" xr:uid="{00000000-0005-0000-0000-0000160A0000}"/>
    <cellStyle name="Comma 23" xfId="2578" xr:uid="{00000000-0005-0000-0000-0000170A0000}"/>
    <cellStyle name="Comma 24" xfId="2579" xr:uid="{00000000-0005-0000-0000-0000180A0000}"/>
    <cellStyle name="Comma 25" xfId="2580" xr:uid="{00000000-0005-0000-0000-0000190A0000}"/>
    <cellStyle name="Comma 26" xfId="2581" xr:uid="{00000000-0005-0000-0000-00001A0A0000}"/>
    <cellStyle name="Comma 27" xfId="2582" xr:uid="{00000000-0005-0000-0000-00001B0A0000}"/>
    <cellStyle name="Comma 28" xfId="3799" xr:uid="{00000000-0005-0000-0000-00001C0A0000}"/>
    <cellStyle name="Comma 3" xfId="58" xr:uid="{00000000-0005-0000-0000-00001D0A0000}"/>
    <cellStyle name="Comma 3 2" xfId="59" xr:uid="{00000000-0005-0000-0000-00001E0A0000}"/>
    <cellStyle name="Comma 3 3" xfId="263" xr:uid="{00000000-0005-0000-0000-00001F0A0000}"/>
    <cellStyle name="Comma 4" xfId="60" xr:uid="{00000000-0005-0000-0000-0000200A0000}"/>
    <cellStyle name="Comma 5" xfId="61" xr:uid="{00000000-0005-0000-0000-0000210A0000}"/>
    <cellStyle name="Comma 6" xfId="2583" xr:uid="{00000000-0005-0000-0000-0000220A0000}"/>
    <cellStyle name="Comma 7" xfId="2584" xr:uid="{00000000-0005-0000-0000-0000230A0000}"/>
    <cellStyle name="Comma 8" xfId="2585" xr:uid="{00000000-0005-0000-0000-0000240A0000}"/>
    <cellStyle name="Comma 9" xfId="2586" xr:uid="{00000000-0005-0000-0000-0000250A0000}"/>
    <cellStyle name="Comma0" xfId="2587" xr:uid="{00000000-0005-0000-0000-0000260A0000}"/>
    <cellStyle name="Currency [00]" xfId="2588" xr:uid="{00000000-0005-0000-0000-0000270A0000}"/>
    <cellStyle name="Currency 10" xfId="2589" xr:uid="{00000000-0005-0000-0000-0000280A0000}"/>
    <cellStyle name="Currency 11" xfId="2590" xr:uid="{00000000-0005-0000-0000-0000290A0000}"/>
    <cellStyle name="Currency 12" xfId="2591" xr:uid="{00000000-0005-0000-0000-00002A0A0000}"/>
    <cellStyle name="Currency 13" xfId="2592" xr:uid="{00000000-0005-0000-0000-00002B0A0000}"/>
    <cellStyle name="Currency 14" xfId="2593" xr:uid="{00000000-0005-0000-0000-00002C0A0000}"/>
    <cellStyle name="Currency 15" xfId="2594" xr:uid="{00000000-0005-0000-0000-00002D0A0000}"/>
    <cellStyle name="Currency 16" xfId="2595" xr:uid="{00000000-0005-0000-0000-00002E0A0000}"/>
    <cellStyle name="Currency 17" xfId="2596" xr:uid="{00000000-0005-0000-0000-00002F0A0000}"/>
    <cellStyle name="Currency 2" xfId="62" xr:uid="{00000000-0005-0000-0000-0000300A0000}"/>
    <cellStyle name="Currency 3" xfId="2597" xr:uid="{00000000-0005-0000-0000-0000310A0000}"/>
    <cellStyle name="Currency 4" xfId="2598" xr:uid="{00000000-0005-0000-0000-0000320A0000}"/>
    <cellStyle name="Currency 5" xfId="2599" xr:uid="{00000000-0005-0000-0000-0000330A0000}"/>
    <cellStyle name="Currency 6" xfId="2600" xr:uid="{00000000-0005-0000-0000-0000340A0000}"/>
    <cellStyle name="Currency 7" xfId="2601" xr:uid="{00000000-0005-0000-0000-0000350A0000}"/>
    <cellStyle name="Currency 8" xfId="2602" xr:uid="{00000000-0005-0000-0000-0000360A0000}"/>
    <cellStyle name="Currency 9" xfId="2603" xr:uid="{00000000-0005-0000-0000-0000370A0000}"/>
    <cellStyle name="Currency0" xfId="2604" xr:uid="{00000000-0005-0000-0000-0000380A0000}"/>
    <cellStyle name="Date Short" xfId="2605" xr:uid="{00000000-0005-0000-0000-0000390A0000}"/>
    <cellStyle name="Dezimal [0]_laroux" xfId="2606" xr:uid="{00000000-0005-0000-0000-00003A0A0000}"/>
    <cellStyle name="Dezimal_laroux" xfId="2607" xr:uid="{00000000-0005-0000-0000-00003B0A0000}"/>
    <cellStyle name="Dobro" xfId="63" xr:uid="{00000000-0005-0000-0000-00003C0A0000}"/>
    <cellStyle name="Dobro 2" xfId="64" xr:uid="{00000000-0005-0000-0000-00003D0A0000}"/>
    <cellStyle name="Dobro 3" xfId="335" xr:uid="{00000000-0005-0000-0000-00003E0A0000}"/>
    <cellStyle name="Emphasis 1" xfId="2608" xr:uid="{00000000-0005-0000-0000-00003F0A0000}"/>
    <cellStyle name="Emphasis 2" xfId="2609" xr:uid="{00000000-0005-0000-0000-0000400A0000}"/>
    <cellStyle name="Emphasis 3" xfId="2610" xr:uid="{00000000-0005-0000-0000-0000410A0000}"/>
    <cellStyle name="Enter Currency (0)" xfId="2611" xr:uid="{00000000-0005-0000-0000-0000420A0000}"/>
    <cellStyle name="Enter Currency (2)" xfId="2612" xr:uid="{00000000-0005-0000-0000-0000430A0000}"/>
    <cellStyle name="Enter Units (0)" xfId="2613" xr:uid="{00000000-0005-0000-0000-0000440A0000}"/>
    <cellStyle name="Enter Units (1)" xfId="2614" xr:uid="{00000000-0005-0000-0000-0000450A0000}"/>
    <cellStyle name="Enter Units (2)" xfId="2615" xr:uid="{00000000-0005-0000-0000-0000460A0000}"/>
    <cellStyle name="Excel Built-in Normal" xfId="2616" xr:uid="{00000000-0005-0000-0000-0000470A0000}"/>
    <cellStyle name="Explanatory Text 10" xfId="4052" xr:uid="{00000000-0005-0000-0000-0000480A0000}"/>
    <cellStyle name="Explanatory Text 2" xfId="286" xr:uid="{00000000-0005-0000-0000-0000490A0000}"/>
    <cellStyle name="Explanatory Text 2 2" xfId="4053" xr:uid="{00000000-0005-0000-0000-00004A0A0000}"/>
    <cellStyle name="Explanatory Text 2 3" xfId="4054" xr:uid="{00000000-0005-0000-0000-00004B0A0000}"/>
    <cellStyle name="Explanatory Text 3" xfId="2617" xr:uid="{00000000-0005-0000-0000-00004C0A0000}"/>
    <cellStyle name="Explanatory Text 3 10" xfId="2618" xr:uid="{00000000-0005-0000-0000-00004D0A0000}"/>
    <cellStyle name="Explanatory Text 3 11" xfId="2619" xr:uid="{00000000-0005-0000-0000-00004E0A0000}"/>
    <cellStyle name="Explanatory Text 3 12" xfId="2620" xr:uid="{00000000-0005-0000-0000-00004F0A0000}"/>
    <cellStyle name="Explanatory Text 3 13" xfId="2621" xr:uid="{00000000-0005-0000-0000-0000500A0000}"/>
    <cellStyle name="Explanatory Text 3 14" xfId="2622" xr:uid="{00000000-0005-0000-0000-0000510A0000}"/>
    <cellStyle name="Explanatory Text 3 15" xfId="2623" xr:uid="{00000000-0005-0000-0000-0000520A0000}"/>
    <cellStyle name="Explanatory Text 3 16" xfId="2624" xr:uid="{00000000-0005-0000-0000-0000530A0000}"/>
    <cellStyle name="Explanatory Text 3 17" xfId="2625" xr:uid="{00000000-0005-0000-0000-0000540A0000}"/>
    <cellStyle name="Explanatory Text 3 18" xfId="2626" xr:uid="{00000000-0005-0000-0000-0000550A0000}"/>
    <cellStyle name="Explanatory Text 3 19" xfId="2627" xr:uid="{00000000-0005-0000-0000-0000560A0000}"/>
    <cellStyle name="Explanatory Text 3 2" xfId="2628" xr:uid="{00000000-0005-0000-0000-0000570A0000}"/>
    <cellStyle name="Explanatory Text 3 20" xfId="2629" xr:uid="{00000000-0005-0000-0000-0000580A0000}"/>
    <cellStyle name="Explanatory Text 3 21" xfId="2630" xr:uid="{00000000-0005-0000-0000-0000590A0000}"/>
    <cellStyle name="Explanatory Text 3 22" xfId="2631" xr:uid="{00000000-0005-0000-0000-00005A0A0000}"/>
    <cellStyle name="Explanatory Text 3 23" xfId="2632" xr:uid="{00000000-0005-0000-0000-00005B0A0000}"/>
    <cellStyle name="Explanatory Text 3 24" xfId="2633" xr:uid="{00000000-0005-0000-0000-00005C0A0000}"/>
    <cellStyle name="Explanatory Text 3 25" xfId="2634" xr:uid="{00000000-0005-0000-0000-00005D0A0000}"/>
    <cellStyle name="Explanatory Text 3 26" xfId="2635" xr:uid="{00000000-0005-0000-0000-00005E0A0000}"/>
    <cellStyle name="Explanatory Text 3 27" xfId="2636" xr:uid="{00000000-0005-0000-0000-00005F0A0000}"/>
    <cellStyle name="Explanatory Text 3 28" xfId="2637" xr:uid="{00000000-0005-0000-0000-0000600A0000}"/>
    <cellStyle name="Explanatory Text 3 3" xfId="2638" xr:uid="{00000000-0005-0000-0000-0000610A0000}"/>
    <cellStyle name="Explanatory Text 3 4" xfId="2639" xr:uid="{00000000-0005-0000-0000-0000620A0000}"/>
    <cellStyle name="Explanatory Text 3 5" xfId="2640" xr:uid="{00000000-0005-0000-0000-0000630A0000}"/>
    <cellStyle name="Explanatory Text 3 6" xfId="2641" xr:uid="{00000000-0005-0000-0000-0000640A0000}"/>
    <cellStyle name="Explanatory Text 3 7" xfId="2642" xr:uid="{00000000-0005-0000-0000-0000650A0000}"/>
    <cellStyle name="Explanatory Text 3 8" xfId="2643" xr:uid="{00000000-0005-0000-0000-0000660A0000}"/>
    <cellStyle name="Explanatory Text 3 9" xfId="2644" xr:uid="{00000000-0005-0000-0000-0000670A0000}"/>
    <cellStyle name="Explanatory Text 4" xfId="2645" xr:uid="{00000000-0005-0000-0000-0000680A0000}"/>
    <cellStyle name="Explanatory Text 4 10" xfId="2646" xr:uid="{00000000-0005-0000-0000-0000690A0000}"/>
    <cellStyle name="Explanatory Text 4 11" xfId="2647" xr:uid="{00000000-0005-0000-0000-00006A0A0000}"/>
    <cellStyle name="Explanatory Text 4 12" xfId="2648" xr:uid="{00000000-0005-0000-0000-00006B0A0000}"/>
    <cellStyle name="Explanatory Text 4 13" xfId="2649" xr:uid="{00000000-0005-0000-0000-00006C0A0000}"/>
    <cellStyle name="Explanatory Text 4 14" xfId="2650" xr:uid="{00000000-0005-0000-0000-00006D0A0000}"/>
    <cellStyle name="Explanatory Text 4 15" xfId="2651" xr:uid="{00000000-0005-0000-0000-00006E0A0000}"/>
    <cellStyle name="Explanatory Text 4 16" xfId="2652" xr:uid="{00000000-0005-0000-0000-00006F0A0000}"/>
    <cellStyle name="Explanatory Text 4 17" xfId="2653" xr:uid="{00000000-0005-0000-0000-0000700A0000}"/>
    <cellStyle name="Explanatory Text 4 18" xfId="2654" xr:uid="{00000000-0005-0000-0000-0000710A0000}"/>
    <cellStyle name="Explanatory Text 4 19" xfId="2655" xr:uid="{00000000-0005-0000-0000-0000720A0000}"/>
    <cellStyle name="Explanatory Text 4 2" xfId="2656" xr:uid="{00000000-0005-0000-0000-0000730A0000}"/>
    <cellStyle name="Explanatory Text 4 20" xfId="2657" xr:uid="{00000000-0005-0000-0000-0000740A0000}"/>
    <cellStyle name="Explanatory Text 4 21" xfId="2658" xr:uid="{00000000-0005-0000-0000-0000750A0000}"/>
    <cellStyle name="Explanatory Text 4 22" xfId="2659" xr:uid="{00000000-0005-0000-0000-0000760A0000}"/>
    <cellStyle name="Explanatory Text 4 23" xfId="2660" xr:uid="{00000000-0005-0000-0000-0000770A0000}"/>
    <cellStyle name="Explanatory Text 4 24" xfId="2661" xr:uid="{00000000-0005-0000-0000-0000780A0000}"/>
    <cellStyle name="Explanatory Text 4 25" xfId="2662" xr:uid="{00000000-0005-0000-0000-0000790A0000}"/>
    <cellStyle name="Explanatory Text 4 3" xfId="2663" xr:uid="{00000000-0005-0000-0000-00007A0A0000}"/>
    <cellStyle name="Explanatory Text 4 4" xfId="2664" xr:uid="{00000000-0005-0000-0000-00007B0A0000}"/>
    <cellStyle name="Explanatory Text 4 5" xfId="2665" xr:uid="{00000000-0005-0000-0000-00007C0A0000}"/>
    <cellStyle name="Explanatory Text 4 6" xfId="2666" xr:uid="{00000000-0005-0000-0000-00007D0A0000}"/>
    <cellStyle name="Explanatory Text 4 7" xfId="2667" xr:uid="{00000000-0005-0000-0000-00007E0A0000}"/>
    <cellStyle name="Explanatory Text 4 8" xfId="2668" xr:uid="{00000000-0005-0000-0000-00007F0A0000}"/>
    <cellStyle name="Explanatory Text 4 9" xfId="2669" xr:uid="{00000000-0005-0000-0000-0000800A0000}"/>
    <cellStyle name="Explanatory Text 5" xfId="4055" xr:uid="{00000000-0005-0000-0000-0000810A0000}"/>
    <cellStyle name="Explanatory Text 6" xfId="4056" xr:uid="{00000000-0005-0000-0000-0000820A0000}"/>
    <cellStyle name="Explanatory Text 7" xfId="4057" xr:uid="{00000000-0005-0000-0000-0000830A0000}"/>
    <cellStyle name="Explanatory Text 8" xfId="4058" xr:uid="{00000000-0005-0000-0000-0000840A0000}"/>
    <cellStyle name="Explanatory Text 9" xfId="4059" xr:uid="{00000000-0005-0000-0000-0000850A0000}"/>
    <cellStyle name="Good 2" xfId="287" xr:uid="{00000000-0005-0000-0000-0000860A0000}"/>
    <cellStyle name="Good 2 2" xfId="2671" xr:uid="{00000000-0005-0000-0000-0000870A0000}"/>
    <cellStyle name="Good 2 3" xfId="2670" xr:uid="{00000000-0005-0000-0000-0000880A0000}"/>
    <cellStyle name="Good 3" xfId="2672" xr:uid="{00000000-0005-0000-0000-0000890A0000}"/>
    <cellStyle name="Good 3 10" xfId="2673" xr:uid="{00000000-0005-0000-0000-00008A0A0000}"/>
    <cellStyle name="Good 3 11" xfId="2674" xr:uid="{00000000-0005-0000-0000-00008B0A0000}"/>
    <cellStyle name="Good 3 12" xfId="2675" xr:uid="{00000000-0005-0000-0000-00008C0A0000}"/>
    <cellStyle name="Good 3 13" xfId="2676" xr:uid="{00000000-0005-0000-0000-00008D0A0000}"/>
    <cellStyle name="Good 3 14" xfId="2677" xr:uid="{00000000-0005-0000-0000-00008E0A0000}"/>
    <cellStyle name="Good 3 15" xfId="2678" xr:uid="{00000000-0005-0000-0000-00008F0A0000}"/>
    <cellStyle name="Good 3 16" xfId="2679" xr:uid="{00000000-0005-0000-0000-0000900A0000}"/>
    <cellStyle name="Good 3 17" xfId="2680" xr:uid="{00000000-0005-0000-0000-0000910A0000}"/>
    <cellStyle name="Good 3 18" xfId="2681" xr:uid="{00000000-0005-0000-0000-0000920A0000}"/>
    <cellStyle name="Good 3 19" xfId="2682" xr:uid="{00000000-0005-0000-0000-0000930A0000}"/>
    <cellStyle name="Good 3 2" xfId="2683" xr:uid="{00000000-0005-0000-0000-0000940A0000}"/>
    <cellStyle name="Good 3 20" xfId="2684" xr:uid="{00000000-0005-0000-0000-0000950A0000}"/>
    <cellStyle name="Good 3 21" xfId="2685" xr:uid="{00000000-0005-0000-0000-0000960A0000}"/>
    <cellStyle name="Good 3 22" xfId="2686" xr:uid="{00000000-0005-0000-0000-0000970A0000}"/>
    <cellStyle name="Good 3 23" xfId="2687" xr:uid="{00000000-0005-0000-0000-0000980A0000}"/>
    <cellStyle name="Good 3 24" xfId="2688" xr:uid="{00000000-0005-0000-0000-0000990A0000}"/>
    <cellStyle name="Good 3 25" xfId="2689" xr:uid="{00000000-0005-0000-0000-00009A0A0000}"/>
    <cellStyle name="Good 3 26" xfId="2690" xr:uid="{00000000-0005-0000-0000-00009B0A0000}"/>
    <cellStyle name="Good 3 27" xfId="2691" xr:uid="{00000000-0005-0000-0000-00009C0A0000}"/>
    <cellStyle name="Good 3 28" xfId="2692" xr:uid="{00000000-0005-0000-0000-00009D0A0000}"/>
    <cellStyle name="Good 3 3" xfId="2693" xr:uid="{00000000-0005-0000-0000-00009E0A0000}"/>
    <cellStyle name="Good 3 4" xfId="2694" xr:uid="{00000000-0005-0000-0000-00009F0A0000}"/>
    <cellStyle name="Good 3 5" xfId="2695" xr:uid="{00000000-0005-0000-0000-0000A00A0000}"/>
    <cellStyle name="Good 3 6" xfId="2696" xr:uid="{00000000-0005-0000-0000-0000A10A0000}"/>
    <cellStyle name="Good 3 7" xfId="2697" xr:uid="{00000000-0005-0000-0000-0000A20A0000}"/>
    <cellStyle name="Good 3 8" xfId="2698" xr:uid="{00000000-0005-0000-0000-0000A30A0000}"/>
    <cellStyle name="Good 3 9" xfId="2699" xr:uid="{00000000-0005-0000-0000-0000A40A0000}"/>
    <cellStyle name="Good 4" xfId="2700" xr:uid="{00000000-0005-0000-0000-0000A50A0000}"/>
    <cellStyle name="Good 4 10" xfId="2701" xr:uid="{00000000-0005-0000-0000-0000A60A0000}"/>
    <cellStyle name="Good 4 11" xfId="2702" xr:uid="{00000000-0005-0000-0000-0000A70A0000}"/>
    <cellStyle name="Good 4 12" xfId="2703" xr:uid="{00000000-0005-0000-0000-0000A80A0000}"/>
    <cellStyle name="Good 4 13" xfId="2704" xr:uid="{00000000-0005-0000-0000-0000A90A0000}"/>
    <cellStyle name="Good 4 14" xfId="2705" xr:uid="{00000000-0005-0000-0000-0000AA0A0000}"/>
    <cellStyle name="Good 4 15" xfId="2706" xr:uid="{00000000-0005-0000-0000-0000AB0A0000}"/>
    <cellStyle name="Good 4 16" xfId="2707" xr:uid="{00000000-0005-0000-0000-0000AC0A0000}"/>
    <cellStyle name="Good 4 17" xfId="2708" xr:uid="{00000000-0005-0000-0000-0000AD0A0000}"/>
    <cellStyle name="Good 4 18" xfId="2709" xr:uid="{00000000-0005-0000-0000-0000AE0A0000}"/>
    <cellStyle name="Good 4 19" xfId="2710" xr:uid="{00000000-0005-0000-0000-0000AF0A0000}"/>
    <cellStyle name="Good 4 2" xfId="2711" xr:uid="{00000000-0005-0000-0000-0000B00A0000}"/>
    <cellStyle name="Good 4 20" xfId="2712" xr:uid="{00000000-0005-0000-0000-0000B10A0000}"/>
    <cellStyle name="Good 4 21" xfId="2713" xr:uid="{00000000-0005-0000-0000-0000B20A0000}"/>
    <cellStyle name="Good 4 22" xfId="2714" xr:uid="{00000000-0005-0000-0000-0000B30A0000}"/>
    <cellStyle name="Good 4 23" xfId="2715" xr:uid="{00000000-0005-0000-0000-0000B40A0000}"/>
    <cellStyle name="Good 4 24" xfId="2716" xr:uid="{00000000-0005-0000-0000-0000B50A0000}"/>
    <cellStyle name="Good 4 25" xfId="2717" xr:uid="{00000000-0005-0000-0000-0000B60A0000}"/>
    <cellStyle name="Good 4 3" xfId="2718" xr:uid="{00000000-0005-0000-0000-0000B70A0000}"/>
    <cellStyle name="Good 4 4" xfId="2719" xr:uid="{00000000-0005-0000-0000-0000B80A0000}"/>
    <cellStyle name="Good 4 5" xfId="2720" xr:uid="{00000000-0005-0000-0000-0000B90A0000}"/>
    <cellStyle name="Good 4 6" xfId="2721" xr:uid="{00000000-0005-0000-0000-0000BA0A0000}"/>
    <cellStyle name="Good 4 7" xfId="2722" xr:uid="{00000000-0005-0000-0000-0000BB0A0000}"/>
    <cellStyle name="Good 4 8" xfId="2723" xr:uid="{00000000-0005-0000-0000-0000BC0A0000}"/>
    <cellStyle name="Good 4 9" xfId="2724" xr:uid="{00000000-0005-0000-0000-0000BD0A0000}"/>
    <cellStyle name="Grey" xfId="2725" xr:uid="{00000000-0005-0000-0000-0000BE0A0000}"/>
    <cellStyle name="Header1" xfId="2726" xr:uid="{00000000-0005-0000-0000-0000BF0A0000}"/>
    <cellStyle name="Header2" xfId="2727" xr:uid="{00000000-0005-0000-0000-0000C00A0000}"/>
    <cellStyle name="Heading 1 10" xfId="4060" xr:uid="{00000000-0005-0000-0000-0000C10A0000}"/>
    <cellStyle name="Heading 1 2" xfId="288" xr:uid="{00000000-0005-0000-0000-0000C20A0000}"/>
    <cellStyle name="Heading 1 2 2" xfId="2729" xr:uid="{00000000-0005-0000-0000-0000C30A0000}"/>
    <cellStyle name="Heading 1 2 3" xfId="4061" xr:uid="{00000000-0005-0000-0000-0000C40A0000}"/>
    <cellStyle name="Heading 1 2 4" xfId="2728" xr:uid="{00000000-0005-0000-0000-0000C50A0000}"/>
    <cellStyle name="Heading 1 3" xfId="2730" xr:uid="{00000000-0005-0000-0000-0000C60A0000}"/>
    <cellStyle name="Heading 1 3 10" xfId="2731" xr:uid="{00000000-0005-0000-0000-0000C70A0000}"/>
    <cellStyle name="Heading 1 3 11" xfId="2732" xr:uid="{00000000-0005-0000-0000-0000C80A0000}"/>
    <cellStyle name="Heading 1 3 12" xfId="2733" xr:uid="{00000000-0005-0000-0000-0000C90A0000}"/>
    <cellStyle name="Heading 1 3 13" xfId="2734" xr:uid="{00000000-0005-0000-0000-0000CA0A0000}"/>
    <cellStyle name="Heading 1 3 14" xfId="2735" xr:uid="{00000000-0005-0000-0000-0000CB0A0000}"/>
    <cellStyle name="Heading 1 3 15" xfId="2736" xr:uid="{00000000-0005-0000-0000-0000CC0A0000}"/>
    <cellStyle name="Heading 1 3 16" xfId="2737" xr:uid="{00000000-0005-0000-0000-0000CD0A0000}"/>
    <cellStyle name="Heading 1 3 17" xfId="2738" xr:uid="{00000000-0005-0000-0000-0000CE0A0000}"/>
    <cellStyle name="Heading 1 3 18" xfId="2739" xr:uid="{00000000-0005-0000-0000-0000CF0A0000}"/>
    <cellStyle name="Heading 1 3 19" xfId="2740" xr:uid="{00000000-0005-0000-0000-0000D00A0000}"/>
    <cellStyle name="Heading 1 3 2" xfId="2741" xr:uid="{00000000-0005-0000-0000-0000D10A0000}"/>
    <cellStyle name="Heading 1 3 20" xfId="2742" xr:uid="{00000000-0005-0000-0000-0000D20A0000}"/>
    <cellStyle name="Heading 1 3 21" xfId="2743" xr:uid="{00000000-0005-0000-0000-0000D30A0000}"/>
    <cellStyle name="Heading 1 3 22" xfId="2744" xr:uid="{00000000-0005-0000-0000-0000D40A0000}"/>
    <cellStyle name="Heading 1 3 23" xfId="2745" xr:uid="{00000000-0005-0000-0000-0000D50A0000}"/>
    <cellStyle name="Heading 1 3 24" xfId="2746" xr:uid="{00000000-0005-0000-0000-0000D60A0000}"/>
    <cellStyle name="Heading 1 3 25" xfId="2747" xr:uid="{00000000-0005-0000-0000-0000D70A0000}"/>
    <cellStyle name="Heading 1 3 26" xfId="2748" xr:uid="{00000000-0005-0000-0000-0000D80A0000}"/>
    <cellStyle name="Heading 1 3 27" xfId="2749" xr:uid="{00000000-0005-0000-0000-0000D90A0000}"/>
    <cellStyle name="Heading 1 3 28" xfId="2750" xr:uid="{00000000-0005-0000-0000-0000DA0A0000}"/>
    <cellStyle name="Heading 1 3 3" xfId="2751" xr:uid="{00000000-0005-0000-0000-0000DB0A0000}"/>
    <cellStyle name="Heading 1 3 4" xfId="2752" xr:uid="{00000000-0005-0000-0000-0000DC0A0000}"/>
    <cellStyle name="Heading 1 3 5" xfId="2753" xr:uid="{00000000-0005-0000-0000-0000DD0A0000}"/>
    <cellStyle name="Heading 1 3 6" xfId="2754" xr:uid="{00000000-0005-0000-0000-0000DE0A0000}"/>
    <cellStyle name="Heading 1 3 7" xfId="2755" xr:uid="{00000000-0005-0000-0000-0000DF0A0000}"/>
    <cellStyle name="Heading 1 3 8" xfId="2756" xr:uid="{00000000-0005-0000-0000-0000E00A0000}"/>
    <cellStyle name="Heading 1 3 9" xfId="2757" xr:uid="{00000000-0005-0000-0000-0000E10A0000}"/>
    <cellStyle name="Heading 1 4" xfId="2758" xr:uid="{00000000-0005-0000-0000-0000E20A0000}"/>
    <cellStyle name="Heading 1 4 10" xfId="2759" xr:uid="{00000000-0005-0000-0000-0000E30A0000}"/>
    <cellStyle name="Heading 1 4 11" xfId="2760" xr:uid="{00000000-0005-0000-0000-0000E40A0000}"/>
    <cellStyle name="Heading 1 4 12" xfId="2761" xr:uid="{00000000-0005-0000-0000-0000E50A0000}"/>
    <cellStyle name="Heading 1 4 13" xfId="2762" xr:uid="{00000000-0005-0000-0000-0000E60A0000}"/>
    <cellStyle name="Heading 1 4 14" xfId="2763" xr:uid="{00000000-0005-0000-0000-0000E70A0000}"/>
    <cellStyle name="Heading 1 4 15" xfId="2764" xr:uid="{00000000-0005-0000-0000-0000E80A0000}"/>
    <cellStyle name="Heading 1 4 16" xfId="2765" xr:uid="{00000000-0005-0000-0000-0000E90A0000}"/>
    <cellStyle name="Heading 1 4 17" xfId="2766" xr:uid="{00000000-0005-0000-0000-0000EA0A0000}"/>
    <cellStyle name="Heading 1 4 18" xfId="2767" xr:uid="{00000000-0005-0000-0000-0000EB0A0000}"/>
    <cellStyle name="Heading 1 4 19" xfId="2768" xr:uid="{00000000-0005-0000-0000-0000EC0A0000}"/>
    <cellStyle name="Heading 1 4 2" xfId="2769" xr:uid="{00000000-0005-0000-0000-0000ED0A0000}"/>
    <cellStyle name="Heading 1 4 20" xfId="2770" xr:uid="{00000000-0005-0000-0000-0000EE0A0000}"/>
    <cellStyle name="Heading 1 4 21" xfId="2771" xr:uid="{00000000-0005-0000-0000-0000EF0A0000}"/>
    <cellStyle name="Heading 1 4 22" xfId="2772" xr:uid="{00000000-0005-0000-0000-0000F00A0000}"/>
    <cellStyle name="Heading 1 4 23" xfId="2773" xr:uid="{00000000-0005-0000-0000-0000F10A0000}"/>
    <cellStyle name="Heading 1 4 24" xfId="2774" xr:uid="{00000000-0005-0000-0000-0000F20A0000}"/>
    <cellStyle name="Heading 1 4 25" xfId="2775" xr:uid="{00000000-0005-0000-0000-0000F30A0000}"/>
    <cellStyle name="Heading 1 4 3" xfId="2776" xr:uid="{00000000-0005-0000-0000-0000F40A0000}"/>
    <cellStyle name="Heading 1 4 4" xfId="2777" xr:uid="{00000000-0005-0000-0000-0000F50A0000}"/>
    <cellStyle name="Heading 1 4 5" xfId="2778" xr:uid="{00000000-0005-0000-0000-0000F60A0000}"/>
    <cellStyle name="Heading 1 4 6" xfId="2779" xr:uid="{00000000-0005-0000-0000-0000F70A0000}"/>
    <cellStyle name="Heading 1 4 7" xfId="2780" xr:uid="{00000000-0005-0000-0000-0000F80A0000}"/>
    <cellStyle name="Heading 1 4 8" xfId="2781" xr:uid="{00000000-0005-0000-0000-0000F90A0000}"/>
    <cellStyle name="Heading 1 4 9" xfId="2782" xr:uid="{00000000-0005-0000-0000-0000FA0A0000}"/>
    <cellStyle name="Heading 1 5" xfId="4062" xr:uid="{00000000-0005-0000-0000-0000FB0A0000}"/>
    <cellStyle name="Heading 1 6" xfId="4063" xr:uid="{00000000-0005-0000-0000-0000FC0A0000}"/>
    <cellStyle name="Heading 1 7" xfId="4064" xr:uid="{00000000-0005-0000-0000-0000FD0A0000}"/>
    <cellStyle name="Heading 1 8" xfId="4065" xr:uid="{00000000-0005-0000-0000-0000FE0A0000}"/>
    <cellStyle name="Heading 1 9" xfId="4066" xr:uid="{00000000-0005-0000-0000-0000FF0A0000}"/>
    <cellStyle name="Heading 2 10" xfId="4067" xr:uid="{00000000-0005-0000-0000-0000000B0000}"/>
    <cellStyle name="Heading 2 2" xfId="289" xr:uid="{00000000-0005-0000-0000-0000010B0000}"/>
    <cellStyle name="Heading 2 2 2" xfId="2784" xr:uid="{00000000-0005-0000-0000-0000020B0000}"/>
    <cellStyle name="Heading 2 2 3" xfId="4068" xr:uid="{00000000-0005-0000-0000-0000030B0000}"/>
    <cellStyle name="Heading 2 2 4" xfId="2783" xr:uid="{00000000-0005-0000-0000-0000040B0000}"/>
    <cellStyle name="Heading 2 3" xfId="2785" xr:uid="{00000000-0005-0000-0000-0000050B0000}"/>
    <cellStyle name="Heading 2 3 10" xfId="2786" xr:uid="{00000000-0005-0000-0000-0000060B0000}"/>
    <cellStyle name="Heading 2 3 11" xfId="2787" xr:uid="{00000000-0005-0000-0000-0000070B0000}"/>
    <cellStyle name="Heading 2 3 12" xfId="2788" xr:uid="{00000000-0005-0000-0000-0000080B0000}"/>
    <cellStyle name="Heading 2 3 13" xfId="2789" xr:uid="{00000000-0005-0000-0000-0000090B0000}"/>
    <cellStyle name="Heading 2 3 14" xfId="2790" xr:uid="{00000000-0005-0000-0000-00000A0B0000}"/>
    <cellStyle name="Heading 2 3 15" xfId="2791" xr:uid="{00000000-0005-0000-0000-00000B0B0000}"/>
    <cellStyle name="Heading 2 3 16" xfId="2792" xr:uid="{00000000-0005-0000-0000-00000C0B0000}"/>
    <cellStyle name="Heading 2 3 17" xfId="2793" xr:uid="{00000000-0005-0000-0000-00000D0B0000}"/>
    <cellStyle name="Heading 2 3 18" xfId="2794" xr:uid="{00000000-0005-0000-0000-00000E0B0000}"/>
    <cellStyle name="Heading 2 3 19" xfId="2795" xr:uid="{00000000-0005-0000-0000-00000F0B0000}"/>
    <cellStyle name="Heading 2 3 2" xfId="2796" xr:uid="{00000000-0005-0000-0000-0000100B0000}"/>
    <cellStyle name="Heading 2 3 20" xfId="2797" xr:uid="{00000000-0005-0000-0000-0000110B0000}"/>
    <cellStyle name="Heading 2 3 21" xfId="2798" xr:uid="{00000000-0005-0000-0000-0000120B0000}"/>
    <cellStyle name="Heading 2 3 22" xfId="2799" xr:uid="{00000000-0005-0000-0000-0000130B0000}"/>
    <cellStyle name="Heading 2 3 23" xfId="2800" xr:uid="{00000000-0005-0000-0000-0000140B0000}"/>
    <cellStyle name="Heading 2 3 24" xfId="2801" xr:uid="{00000000-0005-0000-0000-0000150B0000}"/>
    <cellStyle name="Heading 2 3 25" xfId="2802" xr:uid="{00000000-0005-0000-0000-0000160B0000}"/>
    <cellStyle name="Heading 2 3 26" xfId="2803" xr:uid="{00000000-0005-0000-0000-0000170B0000}"/>
    <cellStyle name="Heading 2 3 27" xfId="2804" xr:uid="{00000000-0005-0000-0000-0000180B0000}"/>
    <cellStyle name="Heading 2 3 28" xfId="2805" xr:uid="{00000000-0005-0000-0000-0000190B0000}"/>
    <cellStyle name="Heading 2 3 3" xfId="2806" xr:uid="{00000000-0005-0000-0000-00001A0B0000}"/>
    <cellStyle name="Heading 2 3 4" xfId="2807" xr:uid="{00000000-0005-0000-0000-00001B0B0000}"/>
    <cellStyle name="Heading 2 3 5" xfId="2808" xr:uid="{00000000-0005-0000-0000-00001C0B0000}"/>
    <cellStyle name="Heading 2 3 6" xfId="2809" xr:uid="{00000000-0005-0000-0000-00001D0B0000}"/>
    <cellStyle name="Heading 2 3 7" xfId="2810" xr:uid="{00000000-0005-0000-0000-00001E0B0000}"/>
    <cellStyle name="Heading 2 3 8" xfId="2811" xr:uid="{00000000-0005-0000-0000-00001F0B0000}"/>
    <cellStyle name="Heading 2 3 9" xfId="2812" xr:uid="{00000000-0005-0000-0000-0000200B0000}"/>
    <cellStyle name="Heading 2 4" xfId="2813" xr:uid="{00000000-0005-0000-0000-0000210B0000}"/>
    <cellStyle name="Heading 2 4 10" xfId="2814" xr:uid="{00000000-0005-0000-0000-0000220B0000}"/>
    <cellStyle name="Heading 2 4 11" xfId="2815" xr:uid="{00000000-0005-0000-0000-0000230B0000}"/>
    <cellStyle name="Heading 2 4 12" xfId="2816" xr:uid="{00000000-0005-0000-0000-0000240B0000}"/>
    <cellStyle name="Heading 2 4 13" xfId="2817" xr:uid="{00000000-0005-0000-0000-0000250B0000}"/>
    <cellStyle name="Heading 2 4 14" xfId="2818" xr:uid="{00000000-0005-0000-0000-0000260B0000}"/>
    <cellStyle name="Heading 2 4 15" xfId="2819" xr:uid="{00000000-0005-0000-0000-0000270B0000}"/>
    <cellStyle name="Heading 2 4 16" xfId="2820" xr:uid="{00000000-0005-0000-0000-0000280B0000}"/>
    <cellStyle name="Heading 2 4 17" xfId="2821" xr:uid="{00000000-0005-0000-0000-0000290B0000}"/>
    <cellStyle name="Heading 2 4 18" xfId="2822" xr:uid="{00000000-0005-0000-0000-00002A0B0000}"/>
    <cellStyle name="Heading 2 4 19" xfId="2823" xr:uid="{00000000-0005-0000-0000-00002B0B0000}"/>
    <cellStyle name="Heading 2 4 2" xfId="2824" xr:uid="{00000000-0005-0000-0000-00002C0B0000}"/>
    <cellStyle name="Heading 2 4 20" xfId="2825" xr:uid="{00000000-0005-0000-0000-00002D0B0000}"/>
    <cellStyle name="Heading 2 4 21" xfId="2826" xr:uid="{00000000-0005-0000-0000-00002E0B0000}"/>
    <cellStyle name="Heading 2 4 22" xfId="2827" xr:uid="{00000000-0005-0000-0000-00002F0B0000}"/>
    <cellStyle name="Heading 2 4 23" xfId="2828" xr:uid="{00000000-0005-0000-0000-0000300B0000}"/>
    <cellStyle name="Heading 2 4 24" xfId="2829" xr:uid="{00000000-0005-0000-0000-0000310B0000}"/>
    <cellStyle name="Heading 2 4 25" xfId="2830" xr:uid="{00000000-0005-0000-0000-0000320B0000}"/>
    <cellStyle name="Heading 2 4 3" xfId="2831" xr:uid="{00000000-0005-0000-0000-0000330B0000}"/>
    <cellStyle name="Heading 2 4 4" xfId="2832" xr:uid="{00000000-0005-0000-0000-0000340B0000}"/>
    <cellStyle name="Heading 2 4 5" xfId="2833" xr:uid="{00000000-0005-0000-0000-0000350B0000}"/>
    <cellStyle name="Heading 2 4 6" xfId="2834" xr:uid="{00000000-0005-0000-0000-0000360B0000}"/>
    <cellStyle name="Heading 2 4 7" xfId="2835" xr:uid="{00000000-0005-0000-0000-0000370B0000}"/>
    <cellStyle name="Heading 2 4 8" xfId="2836" xr:uid="{00000000-0005-0000-0000-0000380B0000}"/>
    <cellStyle name="Heading 2 4 9" xfId="2837" xr:uid="{00000000-0005-0000-0000-0000390B0000}"/>
    <cellStyle name="Heading 2 5" xfId="4069" xr:uid="{00000000-0005-0000-0000-00003A0B0000}"/>
    <cellStyle name="Heading 2 6" xfId="4070" xr:uid="{00000000-0005-0000-0000-00003B0B0000}"/>
    <cellStyle name="Heading 2 7" xfId="4071" xr:uid="{00000000-0005-0000-0000-00003C0B0000}"/>
    <cellStyle name="Heading 2 8" xfId="4072" xr:uid="{00000000-0005-0000-0000-00003D0B0000}"/>
    <cellStyle name="Heading 2 9" xfId="4073" xr:uid="{00000000-0005-0000-0000-00003E0B0000}"/>
    <cellStyle name="Heading 3 10" xfId="4074" xr:uid="{00000000-0005-0000-0000-00003F0B0000}"/>
    <cellStyle name="Heading 3 2" xfId="290" xr:uid="{00000000-0005-0000-0000-0000400B0000}"/>
    <cellStyle name="Heading 3 2 2" xfId="2839" xr:uid="{00000000-0005-0000-0000-0000410B0000}"/>
    <cellStyle name="Heading 3 2 3" xfId="4075" xr:uid="{00000000-0005-0000-0000-0000420B0000}"/>
    <cellStyle name="Heading 3 2 4" xfId="2838" xr:uid="{00000000-0005-0000-0000-0000430B0000}"/>
    <cellStyle name="Heading 3 3" xfId="2840" xr:uid="{00000000-0005-0000-0000-0000440B0000}"/>
    <cellStyle name="Heading 3 3 10" xfId="2841" xr:uid="{00000000-0005-0000-0000-0000450B0000}"/>
    <cellStyle name="Heading 3 3 11" xfId="2842" xr:uid="{00000000-0005-0000-0000-0000460B0000}"/>
    <cellStyle name="Heading 3 3 12" xfId="2843" xr:uid="{00000000-0005-0000-0000-0000470B0000}"/>
    <cellStyle name="Heading 3 3 13" xfId="2844" xr:uid="{00000000-0005-0000-0000-0000480B0000}"/>
    <cellStyle name="Heading 3 3 14" xfId="2845" xr:uid="{00000000-0005-0000-0000-0000490B0000}"/>
    <cellStyle name="Heading 3 3 15" xfId="2846" xr:uid="{00000000-0005-0000-0000-00004A0B0000}"/>
    <cellStyle name="Heading 3 3 16" xfId="2847" xr:uid="{00000000-0005-0000-0000-00004B0B0000}"/>
    <cellStyle name="Heading 3 3 17" xfId="2848" xr:uid="{00000000-0005-0000-0000-00004C0B0000}"/>
    <cellStyle name="Heading 3 3 18" xfId="2849" xr:uid="{00000000-0005-0000-0000-00004D0B0000}"/>
    <cellStyle name="Heading 3 3 19" xfId="2850" xr:uid="{00000000-0005-0000-0000-00004E0B0000}"/>
    <cellStyle name="Heading 3 3 2" xfId="2851" xr:uid="{00000000-0005-0000-0000-00004F0B0000}"/>
    <cellStyle name="Heading 3 3 20" xfId="2852" xr:uid="{00000000-0005-0000-0000-0000500B0000}"/>
    <cellStyle name="Heading 3 3 21" xfId="2853" xr:uid="{00000000-0005-0000-0000-0000510B0000}"/>
    <cellStyle name="Heading 3 3 22" xfId="2854" xr:uid="{00000000-0005-0000-0000-0000520B0000}"/>
    <cellStyle name="Heading 3 3 23" xfId="2855" xr:uid="{00000000-0005-0000-0000-0000530B0000}"/>
    <cellStyle name="Heading 3 3 24" xfId="2856" xr:uid="{00000000-0005-0000-0000-0000540B0000}"/>
    <cellStyle name="Heading 3 3 25" xfId="2857" xr:uid="{00000000-0005-0000-0000-0000550B0000}"/>
    <cellStyle name="Heading 3 3 26" xfId="2858" xr:uid="{00000000-0005-0000-0000-0000560B0000}"/>
    <cellStyle name="Heading 3 3 27" xfId="2859" xr:uid="{00000000-0005-0000-0000-0000570B0000}"/>
    <cellStyle name="Heading 3 3 28" xfId="2860" xr:uid="{00000000-0005-0000-0000-0000580B0000}"/>
    <cellStyle name="Heading 3 3 3" xfId="2861" xr:uid="{00000000-0005-0000-0000-0000590B0000}"/>
    <cellStyle name="Heading 3 3 4" xfId="2862" xr:uid="{00000000-0005-0000-0000-00005A0B0000}"/>
    <cellStyle name="Heading 3 3 5" xfId="2863" xr:uid="{00000000-0005-0000-0000-00005B0B0000}"/>
    <cellStyle name="Heading 3 3 6" xfId="2864" xr:uid="{00000000-0005-0000-0000-00005C0B0000}"/>
    <cellStyle name="Heading 3 3 7" xfId="2865" xr:uid="{00000000-0005-0000-0000-00005D0B0000}"/>
    <cellStyle name="Heading 3 3 8" xfId="2866" xr:uid="{00000000-0005-0000-0000-00005E0B0000}"/>
    <cellStyle name="Heading 3 3 9" xfId="2867" xr:uid="{00000000-0005-0000-0000-00005F0B0000}"/>
    <cellStyle name="Heading 3 4" xfId="2868" xr:uid="{00000000-0005-0000-0000-0000600B0000}"/>
    <cellStyle name="Heading 3 4 10" xfId="2869" xr:uid="{00000000-0005-0000-0000-0000610B0000}"/>
    <cellStyle name="Heading 3 4 11" xfId="2870" xr:uid="{00000000-0005-0000-0000-0000620B0000}"/>
    <cellStyle name="Heading 3 4 12" xfId="2871" xr:uid="{00000000-0005-0000-0000-0000630B0000}"/>
    <cellStyle name="Heading 3 4 13" xfId="2872" xr:uid="{00000000-0005-0000-0000-0000640B0000}"/>
    <cellStyle name="Heading 3 4 14" xfId="2873" xr:uid="{00000000-0005-0000-0000-0000650B0000}"/>
    <cellStyle name="Heading 3 4 15" xfId="2874" xr:uid="{00000000-0005-0000-0000-0000660B0000}"/>
    <cellStyle name="Heading 3 4 16" xfId="2875" xr:uid="{00000000-0005-0000-0000-0000670B0000}"/>
    <cellStyle name="Heading 3 4 17" xfId="2876" xr:uid="{00000000-0005-0000-0000-0000680B0000}"/>
    <cellStyle name="Heading 3 4 18" xfId="2877" xr:uid="{00000000-0005-0000-0000-0000690B0000}"/>
    <cellStyle name="Heading 3 4 19" xfId="2878" xr:uid="{00000000-0005-0000-0000-00006A0B0000}"/>
    <cellStyle name="Heading 3 4 2" xfId="2879" xr:uid="{00000000-0005-0000-0000-00006B0B0000}"/>
    <cellStyle name="Heading 3 4 20" xfId="2880" xr:uid="{00000000-0005-0000-0000-00006C0B0000}"/>
    <cellStyle name="Heading 3 4 21" xfId="2881" xr:uid="{00000000-0005-0000-0000-00006D0B0000}"/>
    <cellStyle name="Heading 3 4 22" xfId="2882" xr:uid="{00000000-0005-0000-0000-00006E0B0000}"/>
    <cellStyle name="Heading 3 4 23" xfId="2883" xr:uid="{00000000-0005-0000-0000-00006F0B0000}"/>
    <cellStyle name="Heading 3 4 24" xfId="2884" xr:uid="{00000000-0005-0000-0000-0000700B0000}"/>
    <cellStyle name="Heading 3 4 25" xfId="2885" xr:uid="{00000000-0005-0000-0000-0000710B0000}"/>
    <cellStyle name="Heading 3 4 3" xfId="2886" xr:uid="{00000000-0005-0000-0000-0000720B0000}"/>
    <cellStyle name="Heading 3 4 4" xfId="2887" xr:uid="{00000000-0005-0000-0000-0000730B0000}"/>
    <cellStyle name="Heading 3 4 5" xfId="2888" xr:uid="{00000000-0005-0000-0000-0000740B0000}"/>
    <cellStyle name="Heading 3 4 6" xfId="2889" xr:uid="{00000000-0005-0000-0000-0000750B0000}"/>
    <cellStyle name="Heading 3 4 7" xfId="2890" xr:uid="{00000000-0005-0000-0000-0000760B0000}"/>
    <cellStyle name="Heading 3 4 8" xfId="2891" xr:uid="{00000000-0005-0000-0000-0000770B0000}"/>
    <cellStyle name="Heading 3 4 9" xfId="2892" xr:uid="{00000000-0005-0000-0000-0000780B0000}"/>
    <cellStyle name="Heading 3 5" xfId="4076" xr:uid="{00000000-0005-0000-0000-0000790B0000}"/>
    <cellStyle name="Heading 3 6" xfId="4077" xr:uid="{00000000-0005-0000-0000-00007A0B0000}"/>
    <cellStyle name="Heading 3 7" xfId="4078" xr:uid="{00000000-0005-0000-0000-00007B0B0000}"/>
    <cellStyle name="Heading 3 8" xfId="4079" xr:uid="{00000000-0005-0000-0000-00007C0B0000}"/>
    <cellStyle name="Heading 3 9" xfId="4080" xr:uid="{00000000-0005-0000-0000-00007D0B0000}"/>
    <cellStyle name="Heading 4 10" xfId="4081" xr:uid="{00000000-0005-0000-0000-00007E0B0000}"/>
    <cellStyle name="Heading 4 2" xfId="291" xr:uid="{00000000-0005-0000-0000-00007F0B0000}"/>
    <cellStyle name="Heading 4 2 2" xfId="2894" xr:uid="{00000000-0005-0000-0000-0000800B0000}"/>
    <cellStyle name="Heading 4 2 3" xfId="4082" xr:uid="{00000000-0005-0000-0000-0000810B0000}"/>
    <cellStyle name="Heading 4 2 4" xfId="2893" xr:uid="{00000000-0005-0000-0000-0000820B0000}"/>
    <cellStyle name="Heading 4 3" xfId="2895" xr:uid="{00000000-0005-0000-0000-0000830B0000}"/>
    <cellStyle name="Heading 4 3 10" xfId="2896" xr:uid="{00000000-0005-0000-0000-0000840B0000}"/>
    <cellStyle name="Heading 4 3 11" xfId="2897" xr:uid="{00000000-0005-0000-0000-0000850B0000}"/>
    <cellStyle name="Heading 4 3 12" xfId="2898" xr:uid="{00000000-0005-0000-0000-0000860B0000}"/>
    <cellStyle name="Heading 4 3 13" xfId="2899" xr:uid="{00000000-0005-0000-0000-0000870B0000}"/>
    <cellStyle name="Heading 4 3 14" xfId="2900" xr:uid="{00000000-0005-0000-0000-0000880B0000}"/>
    <cellStyle name="Heading 4 3 15" xfId="2901" xr:uid="{00000000-0005-0000-0000-0000890B0000}"/>
    <cellStyle name="Heading 4 3 16" xfId="2902" xr:uid="{00000000-0005-0000-0000-00008A0B0000}"/>
    <cellStyle name="Heading 4 3 17" xfId="2903" xr:uid="{00000000-0005-0000-0000-00008B0B0000}"/>
    <cellStyle name="Heading 4 3 18" xfId="2904" xr:uid="{00000000-0005-0000-0000-00008C0B0000}"/>
    <cellStyle name="Heading 4 3 19" xfId="2905" xr:uid="{00000000-0005-0000-0000-00008D0B0000}"/>
    <cellStyle name="Heading 4 3 2" xfId="2906" xr:uid="{00000000-0005-0000-0000-00008E0B0000}"/>
    <cellStyle name="Heading 4 3 20" xfId="2907" xr:uid="{00000000-0005-0000-0000-00008F0B0000}"/>
    <cellStyle name="Heading 4 3 21" xfId="2908" xr:uid="{00000000-0005-0000-0000-0000900B0000}"/>
    <cellStyle name="Heading 4 3 22" xfId="2909" xr:uid="{00000000-0005-0000-0000-0000910B0000}"/>
    <cellStyle name="Heading 4 3 23" xfId="2910" xr:uid="{00000000-0005-0000-0000-0000920B0000}"/>
    <cellStyle name="Heading 4 3 24" xfId="2911" xr:uid="{00000000-0005-0000-0000-0000930B0000}"/>
    <cellStyle name="Heading 4 3 25" xfId="2912" xr:uid="{00000000-0005-0000-0000-0000940B0000}"/>
    <cellStyle name="Heading 4 3 26" xfId="2913" xr:uid="{00000000-0005-0000-0000-0000950B0000}"/>
    <cellStyle name="Heading 4 3 27" xfId="2914" xr:uid="{00000000-0005-0000-0000-0000960B0000}"/>
    <cellStyle name="Heading 4 3 28" xfId="2915" xr:uid="{00000000-0005-0000-0000-0000970B0000}"/>
    <cellStyle name="Heading 4 3 3" xfId="2916" xr:uid="{00000000-0005-0000-0000-0000980B0000}"/>
    <cellStyle name="Heading 4 3 4" xfId="2917" xr:uid="{00000000-0005-0000-0000-0000990B0000}"/>
    <cellStyle name="Heading 4 3 5" xfId="2918" xr:uid="{00000000-0005-0000-0000-00009A0B0000}"/>
    <cellStyle name="Heading 4 3 6" xfId="2919" xr:uid="{00000000-0005-0000-0000-00009B0B0000}"/>
    <cellStyle name="Heading 4 3 7" xfId="2920" xr:uid="{00000000-0005-0000-0000-00009C0B0000}"/>
    <cellStyle name="Heading 4 3 8" xfId="2921" xr:uid="{00000000-0005-0000-0000-00009D0B0000}"/>
    <cellStyle name="Heading 4 3 9" xfId="2922" xr:uid="{00000000-0005-0000-0000-00009E0B0000}"/>
    <cellStyle name="Heading 4 4" xfId="2923" xr:uid="{00000000-0005-0000-0000-00009F0B0000}"/>
    <cellStyle name="Heading 4 4 10" xfId="2924" xr:uid="{00000000-0005-0000-0000-0000A00B0000}"/>
    <cellStyle name="Heading 4 4 11" xfId="2925" xr:uid="{00000000-0005-0000-0000-0000A10B0000}"/>
    <cellStyle name="Heading 4 4 12" xfId="2926" xr:uid="{00000000-0005-0000-0000-0000A20B0000}"/>
    <cellStyle name="Heading 4 4 13" xfId="2927" xr:uid="{00000000-0005-0000-0000-0000A30B0000}"/>
    <cellStyle name="Heading 4 4 14" xfId="2928" xr:uid="{00000000-0005-0000-0000-0000A40B0000}"/>
    <cellStyle name="Heading 4 4 15" xfId="2929" xr:uid="{00000000-0005-0000-0000-0000A50B0000}"/>
    <cellStyle name="Heading 4 4 16" xfId="2930" xr:uid="{00000000-0005-0000-0000-0000A60B0000}"/>
    <cellStyle name="Heading 4 4 17" xfId="2931" xr:uid="{00000000-0005-0000-0000-0000A70B0000}"/>
    <cellStyle name="Heading 4 4 18" xfId="2932" xr:uid="{00000000-0005-0000-0000-0000A80B0000}"/>
    <cellStyle name="Heading 4 4 19" xfId="2933" xr:uid="{00000000-0005-0000-0000-0000A90B0000}"/>
    <cellStyle name="Heading 4 4 2" xfId="2934" xr:uid="{00000000-0005-0000-0000-0000AA0B0000}"/>
    <cellStyle name="Heading 4 4 20" xfId="2935" xr:uid="{00000000-0005-0000-0000-0000AB0B0000}"/>
    <cellStyle name="Heading 4 4 21" xfId="2936" xr:uid="{00000000-0005-0000-0000-0000AC0B0000}"/>
    <cellStyle name="Heading 4 4 22" xfId="2937" xr:uid="{00000000-0005-0000-0000-0000AD0B0000}"/>
    <cellStyle name="Heading 4 4 23" xfId="2938" xr:uid="{00000000-0005-0000-0000-0000AE0B0000}"/>
    <cellStyle name="Heading 4 4 24" xfId="2939" xr:uid="{00000000-0005-0000-0000-0000AF0B0000}"/>
    <cellStyle name="Heading 4 4 25" xfId="2940" xr:uid="{00000000-0005-0000-0000-0000B00B0000}"/>
    <cellStyle name="Heading 4 4 3" xfId="2941" xr:uid="{00000000-0005-0000-0000-0000B10B0000}"/>
    <cellStyle name="Heading 4 4 4" xfId="2942" xr:uid="{00000000-0005-0000-0000-0000B20B0000}"/>
    <cellStyle name="Heading 4 4 5" xfId="2943" xr:uid="{00000000-0005-0000-0000-0000B30B0000}"/>
    <cellStyle name="Heading 4 4 6" xfId="2944" xr:uid="{00000000-0005-0000-0000-0000B40B0000}"/>
    <cellStyle name="Heading 4 4 7" xfId="2945" xr:uid="{00000000-0005-0000-0000-0000B50B0000}"/>
    <cellStyle name="Heading 4 4 8" xfId="2946" xr:uid="{00000000-0005-0000-0000-0000B60B0000}"/>
    <cellStyle name="Heading 4 4 9" xfId="2947" xr:uid="{00000000-0005-0000-0000-0000B70B0000}"/>
    <cellStyle name="Heading 4 5" xfId="4083" xr:uid="{00000000-0005-0000-0000-0000B80B0000}"/>
    <cellStyle name="Heading 4 6" xfId="4084" xr:uid="{00000000-0005-0000-0000-0000B90B0000}"/>
    <cellStyle name="Heading 4 7" xfId="4085" xr:uid="{00000000-0005-0000-0000-0000BA0B0000}"/>
    <cellStyle name="Heading 4 8" xfId="4086" xr:uid="{00000000-0005-0000-0000-0000BB0B0000}"/>
    <cellStyle name="Heading 4 9" xfId="4087" xr:uid="{00000000-0005-0000-0000-0000BC0B0000}"/>
    <cellStyle name="Hiperveza 10 2" xfId="65" xr:uid="{00000000-0005-0000-0000-0000BD0B0000}"/>
    <cellStyle name="Hiperveza 10 3" xfId="66" xr:uid="{00000000-0005-0000-0000-0000BE0B0000}"/>
    <cellStyle name="Hiperveza 2" xfId="67" xr:uid="{00000000-0005-0000-0000-0000BF0B0000}"/>
    <cellStyle name="Hiperveza 2 2" xfId="68" xr:uid="{00000000-0005-0000-0000-0000C00B0000}"/>
    <cellStyle name="Hiperveza 2 3" xfId="69" xr:uid="{00000000-0005-0000-0000-0000C10B0000}"/>
    <cellStyle name="Hiperveza 3 2" xfId="70" xr:uid="{00000000-0005-0000-0000-0000C20B0000}"/>
    <cellStyle name="Hiperveza 3 3" xfId="71" xr:uid="{00000000-0005-0000-0000-0000C30B0000}"/>
    <cellStyle name="Input [yellow]" xfId="2948" xr:uid="{00000000-0005-0000-0000-0000C40B0000}"/>
    <cellStyle name="Input 10" xfId="2949" xr:uid="{00000000-0005-0000-0000-0000C50B0000}"/>
    <cellStyle name="Input 11" xfId="2950" xr:uid="{00000000-0005-0000-0000-0000C60B0000}"/>
    <cellStyle name="Input 12" xfId="2951" xr:uid="{00000000-0005-0000-0000-0000C70B0000}"/>
    <cellStyle name="Input 13" xfId="2952" xr:uid="{00000000-0005-0000-0000-0000C80B0000}"/>
    <cellStyle name="Input 14" xfId="2953" xr:uid="{00000000-0005-0000-0000-0000C90B0000}"/>
    <cellStyle name="Input 15" xfId="2954" xr:uid="{00000000-0005-0000-0000-0000CA0B0000}"/>
    <cellStyle name="Input 16" xfId="2955" xr:uid="{00000000-0005-0000-0000-0000CB0B0000}"/>
    <cellStyle name="Input 17" xfId="2956" xr:uid="{00000000-0005-0000-0000-0000CC0B0000}"/>
    <cellStyle name="Input 18" xfId="2957" xr:uid="{00000000-0005-0000-0000-0000CD0B0000}"/>
    <cellStyle name="Input 19" xfId="2958" xr:uid="{00000000-0005-0000-0000-0000CE0B0000}"/>
    <cellStyle name="Input 2" xfId="292" xr:uid="{00000000-0005-0000-0000-0000CF0B0000}"/>
    <cellStyle name="Input 2 2" xfId="2960" xr:uid="{00000000-0005-0000-0000-0000D00B0000}"/>
    <cellStyle name="Input 2 3" xfId="4088" xr:uid="{00000000-0005-0000-0000-0000D10B0000}"/>
    <cellStyle name="Input 2 4" xfId="2959" xr:uid="{00000000-0005-0000-0000-0000D20B0000}"/>
    <cellStyle name="Input 2 5" xfId="4269" xr:uid="{00000000-0005-0000-0000-0000D30B0000}"/>
    <cellStyle name="Input 2 6" xfId="4266" xr:uid="{00000000-0005-0000-0000-0000D40B0000}"/>
    <cellStyle name="Input 2 7" xfId="4268" xr:uid="{00000000-0005-0000-0000-0000D50B0000}"/>
    <cellStyle name="Input 20" xfId="2961" xr:uid="{00000000-0005-0000-0000-0000D60B0000}"/>
    <cellStyle name="Input 21" xfId="2962" xr:uid="{00000000-0005-0000-0000-0000D70B0000}"/>
    <cellStyle name="Input 22" xfId="2963" xr:uid="{00000000-0005-0000-0000-0000D80B0000}"/>
    <cellStyle name="Input 23" xfId="2964" xr:uid="{00000000-0005-0000-0000-0000D90B0000}"/>
    <cellStyle name="Input 24" xfId="2965" xr:uid="{00000000-0005-0000-0000-0000DA0B0000}"/>
    <cellStyle name="Input 3" xfId="2966" xr:uid="{00000000-0005-0000-0000-0000DB0B0000}"/>
    <cellStyle name="Input 3 10" xfId="2967" xr:uid="{00000000-0005-0000-0000-0000DC0B0000}"/>
    <cellStyle name="Input 3 11" xfId="2968" xr:uid="{00000000-0005-0000-0000-0000DD0B0000}"/>
    <cellStyle name="Input 3 11 2" xfId="2969" xr:uid="{00000000-0005-0000-0000-0000DE0B0000}"/>
    <cellStyle name="Input 3 11 2 2" xfId="2970" xr:uid="{00000000-0005-0000-0000-0000DF0B0000}"/>
    <cellStyle name="Input 3 11 2 2 2" xfId="2971" xr:uid="{00000000-0005-0000-0000-0000E00B0000}"/>
    <cellStyle name="Input 3 11 2 2 2 2" xfId="2972" xr:uid="{00000000-0005-0000-0000-0000E10B0000}"/>
    <cellStyle name="Input 3 11 2 2 2 2 2" xfId="2973" xr:uid="{00000000-0005-0000-0000-0000E20B0000}"/>
    <cellStyle name="Input 3 11 2 2 2 2 3" xfId="2974" xr:uid="{00000000-0005-0000-0000-0000E30B0000}"/>
    <cellStyle name="Input 3 11 2 2 2 3" xfId="2975" xr:uid="{00000000-0005-0000-0000-0000E40B0000}"/>
    <cellStyle name="Input 3 11 2 2 3" xfId="2976" xr:uid="{00000000-0005-0000-0000-0000E50B0000}"/>
    <cellStyle name="Input 3 11 2 2 4" xfId="2977" xr:uid="{00000000-0005-0000-0000-0000E60B0000}"/>
    <cellStyle name="Input 3 11 2 3" xfId="2978" xr:uid="{00000000-0005-0000-0000-0000E70B0000}"/>
    <cellStyle name="Input 3 11 2 4" xfId="2979" xr:uid="{00000000-0005-0000-0000-0000E80B0000}"/>
    <cellStyle name="Input 3 11 2 5" xfId="2980" xr:uid="{00000000-0005-0000-0000-0000E90B0000}"/>
    <cellStyle name="Input 3 11 2 5 2" xfId="2981" xr:uid="{00000000-0005-0000-0000-0000EA0B0000}"/>
    <cellStyle name="Input 3 11 2 5 3" xfId="2982" xr:uid="{00000000-0005-0000-0000-0000EB0B0000}"/>
    <cellStyle name="Input 3 11 2 6" xfId="2983" xr:uid="{00000000-0005-0000-0000-0000EC0B0000}"/>
    <cellStyle name="Input 3 11 3" xfId="2984" xr:uid="{00000000-0005-0000-0000-0000ED0B0000}"/>
    <cellStyle name="Input 3 11 4" xfId="2985" xr:uid="{00000000-0005-0000-0000-0000EE0B0000}"/>
    <cellStyle name="Input 3 11 4 2" xfId="2986" xr:uid="{00000000-0005-0000-0000-0000EF0B0000}"/>
    <cellStyle name="Input 3 11 4 2 2" xfId="2987" xr:uid="{00000000-0005-0000-0000-0000F00B0000}"/>
    <cellStyle name="Input 3 11 4 2 2 2" xfId="2988" xr:uid="{00000000-0005-0000-0000-0000F10B0000}"/>
    <cellStyle name="Input 3 11 4 2 2 3" xfId="2989" xr:uid="{00000000-0005-0000-0000-0000F20B0000}"/>
    <cellStyle name="Input 3 11 4 2 3" xfId="2990" xr:uid="{00000000-0005-0000-0000-0000F30B0000}"/>
    <cellStyle name="Input 3 11 4 3" xfId="2991" xr:uid="{00000000-0005-0000-0000-0000F40B0000}"/>
    <cellStyle name="Input 3 11 4 4" xfId="2992" xr:uid="{00000000-0005-0000-0000-0000F50B0000}"/>
    <cellStyle name="Input 3 11 5" xfId="2993" xr:uid="{00000000-0005-0000-0000-0000F60B0000}"/>
    <cellStyle name="Input 3 11 6" xfId="2994" xr:uid="{00000000-0005-0000-0000-0000F70B0000}"/>
    <cellStyle name="Input 3 11 6 2" xfId="2995" xr:uid="{00000000-0005-0000-0000-0000F80B0000}"/>
    <cellStyle name="Input 3 11 6 3" xfId="2996" xr:uid="{00000000-0005-0000-0000-0000F90B0000}"/>
    <cellStyle name="Input 3 11 7" xfId="2997" xr:uid="{00000000-0005-0000-0000-0000FA0B0000}"/>
    <cellStyle name="Input 3 12" xfId="2998" xr:uid="{00000000-0005-0000-0000-0000FB0B0000}"/>
    <cellStyle name="Input 3 13" xfId="2999" xr:uid="{00000000-0005-0000-0000-0000FC0B0000}"/>
    <cellStyle name="Input 3 14" xfId="3000" xr:uid="{00000000-0005-0000-0000-0000FD0B0000}"/>
    <cellStyle name="Input 3 15" xfId="3001" xr:uid="{00000000-0005-0000-0000-0000FE0B0000}"/>
    <cellStyle name="Input 3 16" xfId="3002" xr:uid="{00000000-0005-0000-0000-0000FF0B0000}"/>
    <cellStyle name="Input 3 17" xfId="3003" xr:uid="{00000000-0005-0000-0000-0000000C0000}"/>
    <cellStyle name="Input 3 18" xfId="3004" xr:uid="{00000000-0005-0000-0000-0000010C0000}"/>
    <cellStyle name="Input 3 19" xfId="3005" xr:uid="{00000000-0005-0000-0000-0000020C0000}"/>
    <cellStyle name="Input 3 2" xfId="3006" xr:uid="{00000000-0005-0000-0000-0000030C0000}"/>
    <cellStyle name="Input 3 20" xfId="3007" xr:uid="{00000000-0005-0000-0000-0000040C0000}"/>
    <cellStyle name="Input 3 21" xfId="3008" xr:uid="{00000000-0005-0000-0000-0000050C0000}"/>
    <cellStyle name="Input 3 22" xfId="3009" xr:uid="{00000000-0005-0000-0000-0000060C0000}"/>
    <cellStyle name="Input 3 23" xfId="3010" xr:uid="{00000000-0005-0000-0000-0000070C0000}"/>
    <cellStyle name="Input 3 24" xfId="3011" xr:uid="{00000000-0005-0000-0000-0000080C0000}"/>
    <cellStyle name="Input 3 25" xfId="3012" xr:uid="{00000000-0005-0000-0000-0000090C0000}"/>
    <cellStyle name="Input 3 26" xfId="3013" xr:uid="{00000000-0005-0000-0000-00000A0C0000}"/>
    <cellStyle name="Input 3 27" xfId="3014" xr:uid="{00000000-0005-0000-0000-00000B0C0000}"/>
    <cellStyle name="Input 3 28" xfId="3015" xr:uid="{00000000-0005-0000-0000-00000C0C0000}"/>
    <cellStyle name="Input 3 29" xfId="3016" xr:uid="{00000000-0005-0000-0000-00000D0C0000}"/>
    <cellStyle name="Input 3 3" xfId="3017" xr:uid="{00000000-0005-0000-0000-00000E0C0000}"/>
    <cellStyle name="Input 3 4" xfId="3018" xr:uid="{00000000-0005-0000-0000-00000F0C0000}"/>
    <cellStyle name="Input 3 5" xfId="3019" xr:uid="{00000000-0005-0000-0000-0000100C0000}"/>
    <cellStyle name="Input 3 6" xfId="3020" xr:uid="{00000000-0005-0000-0000-0000110C0000}"/>
    <cellStyle name="Input 3 7" xfId="3021" xr:uid="{00000000-0005-0000-0000-0000120C0000}"/>
    <cellStyle name="Input 3 8" xfId="3022" xr:uid="{00000000-0005-0000-0000-0000130C0000}"/>
    <cellStyle name="Input 3 9" xfId="3023" xr:uid="{00000000-0005-0000-0000-0000140C0000}"/>
    <cellStyle name="Input 4" xfId="3024" xr:uid="{00000000-0005-0000-0000-0000150C0000}"/>
    <cellStyle name="Input 4 10" xfId="3025" xr:uid="{00000000-0005-0000-0000-0000160C0000}"/>
    <cellStyle name="Input 4 11" xfId="3026" xr:uid="{00000000-0005-0000-0000-0000170C0000}"/>
    <cellStyle name="Input 4 12" xfId="3027" xr:uid="{00000000-0005-0000-0000-0000180C0000}"/>
    <cellStyle name="Input 4 13" xfId="3028" xr:uid="{00000000-0005-0000-0000-0000190C0000}"/>
    <cellStyle name="Input 4 14" xfId="3029" xr:uid="{00000000-0005-0000-0000-00001A0C0000}"/>
    <cellStyle name="Input 4 15" xfId="3030" xr:uid="{00000000-0005-0000-0000-00001B0C0000}"/>
    <cellStyle name="Input 4 16" xfId="3031" xr:uid="{00000000-0005-0000-0000-00001C0C0000}"/>
    <cellStyle name="Input 4 17" xfId="3032" xr:uid="{00000000-0005-0000-0000-00001D0C0000}"/>
    <cellStyle name="Input 4 18" xfId="3033" xr:uid="{00000000-0005-0000-0000-00001E0C0000}"/>
    <cellStyle name="Input 4 19" xfId="3034" xr:uid="{00000000-0005-0000-0000-00001F0C0000}"/>
    <cellStyle name="Input 4 2" xfId="3035" xr:uid="{00000000-0005-0000-0000-0000200C0000}"/>
    <cellStyle name="Input 4 20" xfId="3036" xr:uid="{00000000-0005-0000-0000-0000210C0000}"/>
    <cellStyle name="Input 4 21" xfId="3037" xr:uid="{00000000-0005-0000-0000-0000220C0000}"/>
    <cellStyle name="Input 4 22" xfId="3038" xr:uid="{00000000-0005-0000-0000-0000230C0000}"/>
    <cellStyle name="Input 4 23" xfId="3039" xr:uid="{00000000-0005-0000-0000-0000240C0000}"/>
    <cellStyle name="Input 4 24" xfId="3040" xr:uid="{00000000-0005-0000-0000-0000250C0000}"/>
    <cellStyle name="Input 4 25" xfId="3041" xr:uid="{00000000-0005-0000-0000-0000260C0000}"/>
    <cellStyle name="Input 4 26" xfId="3042" xr:uid="{00000000-0005-0000-0000-0000270C0000}"/>
    <cellStyle name="Input 4 3" xfId="3043" xr:uid="{00000000-0005-0000-0000-0000280C0000}"/>
    <cellStyle name="Input 4 4" xfId="3044" xr:uid="{00000000-0005-0000-0000-0000290C0000}"/>
    <cellStyle name="Input 4 5" xfId="3045" xr:uid="{00000000-0005-0000-0000-00002A0C0000}"/>
    <cellStyle name="Input 4 6" xfId="3046" xr:uid="{00000000-0005-0000-0000-00002B0C0000}"/>
    <cellStyle name="Input 4 7" xfId="3047" xr:uid="{00000000-0005-0000-0000-00002C0C0000}"/>
    <cellStyle name="Input 4 8" xfId="3048" xr:uid="{00000000-0005-0000-0000-00002D0C0000}"/>
    <cellStyle name="Input 4 8 2" xfId="3049" xr:uid="{00000000-0005-0000-0000-00002E0C0000}"/>
    <cellStyle name="Input 4 8 2 2" xfId="3050" xr:uid="{00000000-0005-0000-0000-00002F0C0000}"/>
    <cellStyle name="Input 4 8 2 2 2" xfId="3051" xr:uid="{00000000-0005-0000-0000-0000300C0000}"/>
    <cellStyle name="Input 4 8 2 2 2 2" xfId="3052" xr:uid="{00000000-0005-0000-0000-0000310C0000}"/>
    <cellStyle name="Input 4 8 2 2 2 2 2" xfId="3053" xr:uid="{00000000-0005-0000-0000-0000320C0000}"/>
    <cellStyle name="Input 4 8 2 2 2 2 3" xfId="3054" xr:uid="{00000000-0005-0000-0000-0000330C0000}"/>
    <cellStyle name="Input 4 8 2 2 2 3" xfId="3055" xr:uid="{00000000-0005-0000-0000-0000340C0000}"/>
    <cellStyle name="Input 4 8 2 2 3" xfId="3056" xr:uid="{00000000-0005-0000-0000-0000350C0000}"/>
    <cellStyle name="Input 4 8 2 2 4" xfId="3057" xr:uid="{00000000-0005-0000-0000-0000360C0000}"/>
    <cellStyle name="Input 4 8 2 3" xfId="3058" xr:uid="{00000000-0005-0000-0000-0000370C0000}"/>
    <cellStyle name="Input 4 8 2 4" xfId="3059" xr:uid="{00000000-0005-0000-0000-0000380C0000}"/>
    <cellStyle name="Input 4 8 2 5" xfId="3060" xr:uid="{00000000-0005-0000-0000-0000390C0000}"/>
    <cellStyle name="Input 4 8 2 5 2" xfId="3061" xr:uid="{00000000-0005-0000-0000-00003A0C0000}"/>
    <cellStyle name="Input 4 8 2 5 3" xfId="3062" xr:uid="{00000000-0005-0000-0000-00003B0C0000}"/>
    <cellStyle name="Input 4 8 2 6" xfId="3063" xr:uid="{00000000-0005-0000-0000-00003C0C0000}"/>
    <cellStyle name="Input 4 8 3" xfId="3064" xr:uid="{00000000-0005-0000-0000-00003D0C0000}"/>
    <cellStyle name="Input 4 8 4" xfId="3065" xr:uid="{00000000-0005-0000-0000-00003E0C0000}"/>
    <cellStyle name="Input 4 8 4 2" xfId="3066" xr:uid="{00000000-0005-0000-0000-00003F0C0000}"/>
    <cellStyle name="Input 4 8 4 2 2" xfId="3067" xr:uid="{00000000-0005-0000-0000-0000400C0000}"/>
    <cellStyle name="Input 4 8 4 2 2 2" xfId="3068" xr:uid="{00000000-0005-0000-0000-0000410C0000}"/>
    <cellStyle name="Input 4 8 4 2 2 3" xfId="3069" xr:uid="{00000000-0005-0000-0000-0000420C0000}"/>
    <cellStyle name="Input 4 8 4 2 3" xfId="3070" xr:uid="{00000000-0005-0000-0000-0000430C0000}"/>
    <cellStyle name="Input 4 8 4 3" xfId="3071" xr:uid="{00000000-0005-0000-0000-0000440C0000}"/>
    <cellStyle name="Input 4 8 4 4" xfId="3072" xr:uid="{00000000-0005-0000-0000-0000450C0000}"/>
    <cellStyle name="Input 4 8 5" xfId="3073" xr:uid="{00000000-0005-0000-0000-0000460C0000}"/>
    <cellStyle name="Input 4 8 6" xfId="3074" xr:uid="{00000000-0005-0000-0000-0000470C0000}"/>
    <cellStyle name="Input 4 8 6 2" xfId="3075" xr:uid="{00000000-0005-0000-0000-0000480C0000}"/>
    <cellStyle name="Input 4 8 6 3" xfId="3076" xr:uid="{00000000-0005-0000-0000-0000490C0000}"/>
    <cellStyle name="Input 4 8 7" xfId="3077" xr:uid="{00000000-0005-0000-0000-00004A0C0000}"/>
    <cellStyle name="Input 4 9" xfId="3078" xr:uid="{00000000-0005-0000-0000-00004B0C0000}"/>
    <cellStyle name="Input 5" xfId="3079" xr:uid="{00000000-0005-0000-0000-00004C0C0000}"/>
    <cellStyle name="Input 6" xfId="3080" xr:uid="{00000000-0005-0000-0000-00004D0C0000}"/>
    <cellStyle name="Input 7" xfId="3081" xr:uid="{00000000-0005-0000-0000-00004E0C0000}"/>
    <cellStyle name="Input 8" xfId="3082" xr:uid="{00000000-0005-0000-0000-00004F0C0000}"/>
    <cellStyle name="Input 9" xfId="3083" xr:uid="{00000000-0005-0000-0000-0000500C0000}"/>
    <cellStyle name="Isticanje1" xfId="72" xr:uid="{00000000-0005-0000-0000-0000510C0000}"/>
    <cellStyle name="Isticanje1 2" xfId="73" xr:uid="{00000000-0005-0000-0000-0000520C0000}"/>
    <cellStyle name="Isticanje1 2 2" xfId="74" xr:uid="{00000000-0005-0000-0000-0000530C0000}"/>
    <cellStyle name="Isticanje2" xfId="75" xr:uid="{00000000-0005-0000-0000-0000540C0000}"/>
    <cellStyle name="Isticanje2 2" xfId="76" xr:uid="{00000000-0005-0000-0000-0000550C0000}"/>
    <cellStyle name="Isticanje2 2 2" xfId="77" xr:uid="{00000000-0005-0000-0000-0000560C0000}"/>
    <cellStyle name="Isticanje2 3" xfId="78" xr:uid="{00000000-0005-0000-0000-0000570C0000}"/>
    <cellStyle name="Isticanje3" xfId="79" xr:uid="{00000000-0005-0000-0000-0000580C0000}"/>
    <cellStyle name="Isticanje3 2" xfId="80" xr:uid="{00000000-0005-0000-0000-0000590C0000}"/>
    <cellStyle name="Isticanje3 2 2" xfId="81" xr:uid="{00000000-0005-0000-0000-00005A0C0000}"/>
    <cellStyle name="Isticanje4" xfId="82" xr:uid="{00000000-0005-0000-0000-00005B0C0000}"/>
    <cellStyle name="Isticanje4 2" xfId="83" xr:uid="{00000000-0005-0000-0000-00005C0C0000}"/>
    <cellStyle name="Isticanje4 2 2" xfId="84" xr:uid="{00000000-0005-0000-0000-00005D0C0000}"/>
    <cellStyle name="Isticanje5" xfId="85" xr:uid="{00000000-0005-0000-0000-00005E0C0000}"/>
    <cellStyle name="Isticanje5 2" xfId="86" xr:uid="{00000000-0005-0000-0000-00005F0C0000}"/>
    <cellStyle name="Isticanje6" xfId="87" xr:uid="{00000000-0005-0000-0000-0000600C0000}"/>
    <cellStyle name="Isticanje6 2" xfId="88" xr:uid="{00000000-0005-0000-0000-0000610C0000}"/>
    <cellStyle name="Isticanje6 2 2" xfId="89" xr:uid="{00000000-0005-0000-0000-0000620C0000}"/>
    <cellStyle name="Izlaz" xfId="90" xr:uid="{00000000-0005-0000-0000-0000630C0000}"/>
    <cellStyle name="Izlaz 2" xfId="91" xr:uid="{00000000-0005-0000-0000-0000640C0000}"/>
    <cellStyle name="Izlaz 2 2" xfId="324" xr:uid="{00000000-0005-0000-0000-0000650C0000}"/>
    <cellStyle name="Izlaz 3" xfId="323" xr:uid="{00000000-0005-0000-0000-0000660C0000}"/>
    <cellStyle name="Izračun" xfId="92" xr:uid="{00000000-0005-0000-0000-0000670C0000}"/>
    <cellStyle name="Izračun 2" xfId="93" xr:uid="{00000000-0005-0000-0000-0000680C0000}"/>
    <cellStyle name="Izračun 2 2" xfId="94" xr:uid="{00000000-0005-0000-0000-0000690C0000}"/>
    <cellStyle name="Izračun 2 2 2" xfId="327" xr:uid="{00000000-0005-0000-0000-00006A0C0000}"/>
    <cellStyle name="Izračun 2 3" xfId="326" xr:uid="{00000000-0005-0000-0000-00006B0C0000}"/>
    <cellStyle name="Izračun 3" xfId="325" xr:uid="{00000000-0005-0000-0000-00006C0C0000}"/>
    <cellStyle name="kolona A" xfId="246" xr:uid="{00000000-0005-0000-0000-00006D0C0000}"/>
    <cellStyle name="kolona B" xfId="247" xr:uid="{00000000-0005-0000-0000-00006E0C0000}"/>
    <cellStyle name="kolona C" xfId="3084" xr:uid="{00000000-0005-0000-0000-00006F0C0000}"/>
    <cellStyle name="kolona D" xfId="3085" xr:uid="{00000000-0005-0000-0000-0000700C0000}"/>
    <cellStyle name="kolona E" xfId="3086" xr:uid="{00000000-0005-0000-0000-0000710C0000}"/>
    <cellStyle name="kolona F" xfId="3087" xr:uid="{00000000-0005-0000-0000-0000720C0000}"/>
    <cellStyle name="kolona G" xfId="3088" xr:uid="{00000000-0005-0000-0000-0000730C0000}"/>
    <cellStyle name="kolona H" xfId="4089" xr:uid="{00000000-0005-0000-0000-0000740C0000}"/>
    <cellStyle name="Link Currency (0)" xfId="3089" xr:uid="{00000000-0005-0000-0000-0000750C0000}"/>
    <cellStyle name="Link Currency (2)" xfId="3090" xr:uid="{00000000-0005-0000-0000-0000760C0000}"/>
    <cellStyle name="Link Units (0)" xfId="3091" xr:uid="{00000000-0005-0000-0000-0000770C0000}"/>
    <cellStyle name="Link Units (1)" xfId="3092" xr:uid="{00000000-0005-0000-0000-0000780C0000}"/>
    <cellStyle name="Link Units (2)" xfId="3093" xr:uid="{00000000-0005-0000-0000-0000790C0000}"/>
    <cellStyle name="Linked Cell 10" xfId="4090" xr:uid="{00000000-0005-0000-0000-00007A0C0000}"/>
    <cellStyle name="Linked Cell 2" xfId="293" xr:uid="{00000000-0005-0000-0000-00007B0C0000}"/>
    <cellStyle name="Linked Cell 2 2" xfId="3095" xr:uid="{00000000-0005-0000-0000-00007C0C0000}"/>
    <cellStyle name="Linked Cell 2 3" xfId="4091" xr:uid="{00000000-0005-0000-0000-00007D0C0000}"/>
    <cellStyle name="Linked Cell 2 4" xfId="3094" xr:uid="{00000000-0005-0000-0000-00007E0C0000}"/>
    <cellStyle name="Linked Cell 3" xfId="3096" xr:uid="{00000000-0005-0000-0000-00007F0C0000}"/>
    <cellStyle name="Linked Cell 3 10" xfId="3097" xr:uid="{00000000-0005-0000-0000-0000800C0000}"/>
    <cellStyle name="Linked Cell 3 11" xfId="3098" xr:uid="{00000000-0005-0000-0000-0000810C0000}"/>
    <cellStyle name="Linked Cell 3 12" xfId="3099" xr:uid="{00000000-0005-0000-0000-0000820C0000}"/>
    <cellStyle name="Linked Cell 3 13" xfId="3100" xr:uid="{00000000-0005-0000-0000-0000830C0000}"/>
    <cellStyle name="Linked Cell 3 14" xfId="3101" xr:uid="{00000000-0005-0000-0000-0000840C0000}"/>
    <cellStyle name="Linked Cell 3 15" xfId="3102" xr:uid="{00000000-0005-0000-0000-0000850C0000}"/>
    <cellStyle name="Linked Cell 3 16" xfId="3103" xr:uid="{00000000-0005-0000-0000-0000860C0000}"/>
    <cellStyle name="Linked Cell 3 17" xfId="3104" xr:uid="{00000000-0005-0000-0000-0000870C0000}"/>
    <cellStyle name="Linked Cell 3 18" xfId="3105" xr:uid="{00000000-0005-0000-0000-0000880C0000}"/>
    <cellStyle name="Linked Cell 3 19" xfId="3106" xr:uid="{00000000-0005-0000-0000-0000890C0000}"/>
    <cellStyle name="Linked Cell 3 2" xfId="3107" xr:uid="{00000000-0005-0000-0000-00008A0C0000}"/>
    <cellStyle name="Linked Cell 3 20" xfId="3108" xr:uid="{00000000-0005-0000-0000-00008B0C0000}"/>
    <cellStyle name="Linked Cell 3 21" xfId="3109" xr:uid="{00000000-0005-0000-0000-00008C0C0000}"/>
    <cellStyle name="Linked Cell 3 22" xfId="3110" xr:uid="{00000000-0005-0000-0000-00008D0C0000}"/>
    <cellStyle name="Linked Cell 3 23" xfId="3111" xr:uid="{00000000-0005-0000-0000-00008E0C0000}"/>
    <cellStyle name="Linked Cell 3 24" xfId="3112" xr:uid="{00000000-0005-0000-0000-00008F0C0000}"/>
    <cellStyle name="Linked Cell 3 25" xfId="3113" xr:uid="{00000000-0005-0000-0000-0000900C0000}"/>
    <cellStyle name="Linked Cell 3 26" xfId="3114" xr:uid="{00000000-0005-0000-0000-0000910C0000}"/>
    <cellStyle name="Linked Cell 3 27" xfId="3115" xr:uid="{00000000-0005-0000-0000-0000920C0000}"/>
    <cellStyle name="Linked Cell 3 28" xfId="3116" xr:uid="{00000000-0005-0000-0000-0000930C0000}"/>
    <cellStyle name="Linked Cell 3 3" xfId="3117" xr:uid="{00000000-0005-0000-0000-0000940C0000}"/>
    <cellStyle name="Linked Cell 3 4" xfId="3118" xr:uid="{00000000-0005-0000-0000-0000950C0000}"/>
    <cellStyle name="Linked Cell 3 5" xfId="3119" xr:uid="{00000000-0005-0000-0000-0000960C0000}"/>
    <cellStyle name="Linked Cell 3 6" xfId="3120" xr:uid="{00000000-0005-0000-0000-0000970C0000}"/>
    <cellStyle name="Linked Cell 3 7" xfId="3121" xr:uid="{00000000-0005-0000-0000-0000980C0000}"/>
    <cellStyle name="Linked Cell 3 8" xfId="3122" xr:uid="{00000000-0005-0000-0000-0000990C0000}"/>
    <cellStyle name="Linked Cell 3 9" xfId="3123" xr:uid="{00000000-0005-0000-0000-00009A0C0000}"/>
    <cellStyle name="Linked Cell 4" xfId="3124" xr:uid="{00000000-0005-0000-0000-00009B0C0000}"/>
    <cellStyle name="Linked Cell 4 10" xfId="3125" xr:uid="{00000000-0005-0000-0000-00009C0C0000}"/>
    <cellStyle name="Linked Cell 4 11" xfId="3126" xr:uid="{00000000-0005-0000-0000-00009D0C0000}"/>
    <cellStyle name="Linked Cell 4 12" xfId="3127" xr:uid="{00000000-0005-0000-0000-00009E0C0000}"/>
    <cellStyle name="Linked Cell 4 13" xfId="3128" xr:uid="{00000000-0005-0000-0000-00009F0C0000}"/>
    <cellStyle name="Linked Cell 4 14" xfId="3129" xr:uid="{00000000-0005-0000-0000-0000A00C0000}"/>
    <cellStyle name="Linked Cell 4 15" xfId="3130" xr:uid="{00000000-0005-0000-0000-0000A10C0000}"/>
    <cellStyle name="Linked Cell 4 16" xfId="3131" xr:uid="{00000000-0005-0000-0000-0000A20C0000}"/>
    <cellStyle name="Linked Cell 4 17" xfId="3132" xr:uid="{00000000-0005-0000-0000-0000A30C0000}"/>
    <cellStyle name="Linked Cell 4 18" xfId="3133" xr:uid="{00000000-0005-0000-0000-0000A40C0000}"/>
    <cellStyle name="Linked Cell 4 19" xfId="3134" xr:uid="{00000000-0005-0000-0000-0000A50C0000}"/>
    <cellStyle name="Linked Cell 4 2" xfId="3135" xr:uid="{00000000-0005-0000-0000-0000A60C0000}"/>
    <cellStyle name="Linked Cell 4 20" xfId="3136" xr:uid="{00000000-0005-0000-0000-0000A70C0000}"/>
    <cellStyle name="Linked Cell 4 21" xfId="3137" xr:uid="{00000000-0005-0000-0000-0000A80C0000}"/>
    <cellStyle name="Linked Cell 4 22" xfId="3138" xr:uid="{00000000-0005-0000-0000-0000A90C0000}"/>
    <cellStyle name="Linked Cell 4 23" xfId="3139" xr:uid="{00000000-0005-0000-0000-0000AA0C0000}"/>
    <cellStyle name="Linked Cell 4 24" xfId="3140" xr:uid="{00000000-0005-0000-0000-0000AB0C0000}"/>
    <cellStyle name="Linked Cell 4 25" xfId="3141" xr:uid="{00000000-0005-0000-0000-0000AC0C0000}"/>
    <cellStyle name="Linked Cell 4 3" xfId="3142" xr:uid="{00000000-0005-0000-0000-0000AD0C0000}"/>
    <cellStyle name="Linked Cell 4 4" xfId="3143" xr:uid="{00000000-0005-0000-0000-0000AE0C0000}"/>
    <cellStyle name="Linked Cell 4 5" xfId="3144" xr:uid="{00000000-0005-0000-0000-0000AF0C0000}"/>
    <cellStyle name="Linked Cell 4 6" xfId="3145" xr:uid="{00000000-0005-0000-0000-0000B00C0000}"/>
    <cellStyle name="Linked Cell 4 7" xfId="3146" xr:uid="{00000000-0005-0000-0000-0000B10C0000}"/>
    <cellStyle name="Linked Cell 4 8" xfId="3147" xr:uid="{00000000-0005-0000-0000-0000B20C0000}"/>
    <cellStyle name="Linked Cell 4 9" xfId="3148" xr:uid="{00000000-0005-0000-0000-0000B30C0000}"/>
    <cellStyle name="Linked Cell 5" xfId="4092" xr:uid="{00000000-0005-0000-0000-0000B40C0000}"/>
    <cellStyle name="Linked Cell 6" xfId="4093" xr:uid="{00000000-0005-0000-0000-0000B50C0000}"/>
    <cellStyle name="Linked Cell 7" xfId="4094" xr:uid="{00000000-0005-0000-0000-0000B60C0000}"/>
    <cellStyle name="Linked Cell 8" xfId="4095" xr:uid="{00000000-0005-0000-0000-0000B70C0000}"/>
    <cellStyle name="Linked Cell 9" xfId="4096" xr:uid="{00000000-0005-0000-0000-0000B80C0000}"/>
    <cellStyle name="Loše" xfId="95" xr:uid="{00000000-0005-0000-0000-0000B90C0000}"/>
    <cellStyle name="Loše 2" xfId="96" xr:uid="{00000000-0005-0000-0000-0000BA0C0000}"/>
    <cellStyle name="Loše 2 2" xfId="97" xr:uid="{00000000-0005-0000-0000-0000BB0C0000}"/>
    <cellStyle name="merge" xfId="4097" xr:uid="{00000000-0005-0000-0000-0000BC0C0000}"/>
    <cellStyle name="Milliers [0]_laroux" xfId="3149" xr:uid="{00000000-0005-0000-0000-0000BD0C0000}"/>
    <cellStyle name="Milliers_laroux" xfId="3150" xr:uid="{00000000-0005-0000-0000-0000BE0C0000}"/>
    <cellStyle name="Naslov 1" xfId="98" xr:uid="{00000000-0005-0000-0000-0000BF0C0000}"/>
    <cellStyle name="Naslov 1 2" xfId="99" xr:uid="{00000000-0005-0000-0000-0000C00C0000}"/>
    <cellStyle name="Naslov 1 2 2" xfId="100" xr:uid="{00000000-0005-0000-0000-0000C10C0000}"/>
    <cellStyle name="Naslov 2" xfId="101" xr:uid="{00000000-0005-0000-0000-0000C20C0000}"/>
    <cellStyle name="Naslov 2 2" xfId="102" xr:uid="{00000000-0005-0000-0000-0000C30C0000}"/>
    <cellStyle name="Naslov 2 2 2" xfId="103" xr:uid="{00000000-0005-0000-0000-0000C40C0000}"/>
    <cellStyle name="Naslov 3" xfId="104" xr:uid="{00000000-0005-0000-0000-0000C50C0000}"/>
    <cellStyle name="Naslov 3 2" xfId="105" xr:uid="{00000000-0005-0000-0000-0000C60C0000}"/>
    <cellStyle name="Naslov 3 2 2" xfId="106" xr:uid="{00000000-0005-0000-0000-0000C70C0000}"/>
    <cellStyle name="Naslov 4" xfId="107" xr:uid="{00000000-0005-0000-0000-0000C80C0000}"/>
    <cellStyle name="Naslov 4 2" xfId="108" xr:uid="{00000000-0005-0000-0000-0000C90C0000}"/>
    <cellStyle name="Naslov 4 2 2" xfId="109" xr:uid="{00000000-0005-0000-0000-0000CA0C0000}"/>
    <cellStyle name="Naslov 5" xfId="110" xr:uid="{00000000-0005-0000-0000-0000CB0C0000}"/>
    <cellStyle name="Naslov 5 2" xfId="296" xr:uid="{00000000-0005-0000-0000-0000CC0C0000}"/>
    <cellStyle name="Navadno 3" xfId="3151" xr:uid="{00000000-0005-0000-0000-0000CD0C0000}"/>
    <cellStyle name="Neutral 10" xfId="4098" xr:uid="{00000000-0005-0000-0000-0000CE0C0000}"/>
    <cellStyle name="Neutral 2" xfId="294" xr:uid="{00000000-0005-0000-0000-0000CF0C0000}"/>
    <cellStyle name="Neutral 2 2" xfId="3153" xr:uid="{00000000-0005-0000-0000-0000D00C0000}"/>
    <cellStyle name="Neutral 2 3" xfId="4099" xr:uid="{00000000-0005-0000-0000-0000D10C0000}"/>
    <cellStyle name="Neutral 2 4" xfId="3152" xr:uid="{00000000-0005-0000-0000-0000D20C0000}"/>
    <cellStyle name="Neutral 3" xfId="3154" xr:uid="{00000000-0005-0000-0000-0000D30C0000}"/>
    <cellStyle name="Neutral 3 10" xfId="3155" xr:uid="{00000000-0005-0000-0000-0000D40C0000}"/>
    <cellStyle name="Neutral 3 11" xfId="3156" xr:uid="{00000000-0005-0000-0000-0000D50C0000}"/>
    <cellStyle name="Neutral 3 12" xfId="3157" xr:uid="{00000000-0005-0000-0000-0000D60C0000}"/>
    <cellStyle name="Neutral 3 13" xfId="3158" xr:uid="{00000000-0005-0000-0000-0000D70C0000}"/>
    <cellStyle name="Neutral 3 14" xfId="3159" xr:uid="{00000000-0005-0000-0000-0000D80C0000}"/>
    <cellStyle name="Neutral 3 15" xfId="3160" xr:uid="{00000000-0005-0000-0000-0000D90C0000}"/>
    <cellStyle name="Neutral 3 16" xfId="3161" xr:uid="{00000000-0005-0000-0000-0000DA0C0000}"/>
    <cellStyle name="Neutral 3 17" xfId="3162" xr:uid="{00000000-0005-0000-0000-0000DB0C0000}"/>
    <cellStyle name="Neutral 3 18" xfId="3163" xr:uid="{00000000-0005-0000-0000-0000DC0C0000}"/>
    <cellStyle name="Neutral 3 19" xfId="3164" xr:uid="{00000000-0005-0000-0000-0000DD0C0000}"/>
    <cellStyle name="Neutral 3 2" xfId="3165" xr:uid="{00000000-0005-0000-0000-0000DE0C0000}"/>
    <cellStyle name="Neutral 3 20" xfId="3166" xr:uid="{00000000-0005-0000-0000-0000DF0C0000}"/>
    <cellStyle name="Neutral 3 21" xfId="3167" xr:uid="{00000000-0005-0000-0000-0000E00C0000}"/>
    <cellStyle name="Neutral 3 22" xfId="3168" xr:uid="{00000000-0005-0000-0000-0000E10C0000}"/>
    <cellStyle name="Neutral 3 23" xfId="3169" xr:uid="{00000000-0005-0000-0000-0000E20C0000}"/>
    <cellStyle name="Neutral 3 24" xfId="3170" xr:uid="{00000000-0005-0000-0000-0000E30C0000}"/>
    <cellStyle name="Neutral 3 25" xfId="3171" xr:uid="{00000000-0005-0000-0000-0000E40C0000}"/>
    <cellStyle name="Neutral 3 26" xfId="3172" xr:uid="{00000000-0005-0000-0000-0000E50C0000}"/>
    <cellStyle name="Neutral 3 27" xfId="3173" xr:uid="{00000000-0005-0000-0000-0000E60C0000}"/>
    <cellStyle name="Neutral 3 28" xfId="3174" xr:uid="{00000000-0005-0000-0000-0000E70C0000}"/>
    <cellStyle name="Neutral 3 3" xfId="3175" xr:uid="{00000000-0005-0000-0000-0000E80C0000}"/>
    <cellStyle name="Neutral 3 4" xfId="3176" xr:uid="{00000000-0005-0000-0000-0000E90C0000}"/>
    <cellStyle name="Neutral 3 5" xfId="3177" xr:uid="{00000000-0005-0000-0000-0000EA0C0000}"/>
    <cellStyle name="Neutral 3 6" xfId="3178" xr:uid="{00000000-0005-0000-0000-0000EB0C0000}"/>
    <cellStyle name="Neutral 3 7" xfId="3179" xr:uid="{00000000-0005-0000-0000-0000EC0C0000}"/>
    <cellStyle name="Neutral 3 8" xfId="3180" xr:uid="{00000000-0005-0000-0000-0000ED0C0000}"/>
    <cellStyle name="Neutral 3 9" xfId="3181" xr:uid="{00000000-0005-0000-0000-0000EE0C0000}"/>
    <cellStyle name="Neutral 4" xfId="3182" xr:uid="{00000000-0005-0000-0000-0000EF0C0000}"/>
    <cellStyle name="Neutral 4 10" xfId="3183" xr:uid="{00000000-0005-0000-0000-0000F00C0000}"/>
    <cellStyle name="Neutral 4 11" xfId="3184" xr:uid="{00000000-0005-0000-0000-0000F10C0000}"/>
    <cellStyle name="Neutral 4 12" xfId="3185" xr:uid="{00000000-0005-0000-0000-0000F20C0000}"/>
    <cellStyle name="Neutral 4 13" xfId="3186" xr:uid="{00000000-0005-0000-0000-0000F30C0000}"/>
    <cellStyle name="Neutral 4 14" xfId="3187" xr:uid="{00000000-0005-0000-0000-0000F40C0000}"/>
    <cellStyle name="Neutral 4 15" xfId="3188" xr:uid="{00000000-0005-0000-0000-0000F50C0000}"/>
    <cellStyle name="Neutral 4 16" xfId="3189" xr:uid="{00000000-0005-0000-0000-0000F60C0000}"/>
    <cellStyle name="Neutral 4 17" xfId="3190" xr:uid="{00000000-0005-0000-0000-0000F70C0000}"/>
    <cellStyle name="Neutral 4 18" xfId="3191" xr:uid="{00000000-0005-0000-0000-0000F80C0000}"/>
    <cellStyle name="Neutral 4 19" xfId="3192" xr:uid="{00000000-0005-0000-0000-0000F90C0000}"/>
    <cellStyle name="Neutral 4 2" xfId="3193" xr:uid="{00000000-0005-0000-0000-0000FA0C0000}"/>
    <cellStyle name="Neutral 4 20" xfId="3194" xr:uid="{00000000-0005-0000-0000-0000FB0C0000}"/>
    <cellStyle name="Neutral 4 21" xfId="3195" xr:uid="{00000000-0005-0000-0000-0000FC0C0000}"/>
    <cellStyle name="Neutral 4 22" xfId="3196" xr:uid="{00000000-0005-0000-0000-0000FD0C0000}"/>
    <cellStyle name="Neutral 4 23" xfId="3197" xr:uid="{00000000-0005-0000-0000-0000FE0C0000}"/>
    <cellStyle name="Neutral 4 24" xfId="3198" xr:uid="{00000000-0005-0000-0000-0000FF0C0000}"/>
    <cellStyle name="Neutral 4 25" xfId="3199" xr:uid="{00000000-0005-0000-0000-0000000D0000}"/>
    <cellStyle name="Neutral 4 3" xfId="3200" xr:uid="{00000000-0005-0000-0000-0000010D0000}"/>
    <cellStyle name="Neutral 4 4" xfId="3201" xr:uid="{00000000-0005-0000-0000-0000020D0000}"/>
    <cellStyle name="Neutral 4 5" xfId="3202" xr:uid="{00000000-0005-0000-0000-0000030D0000}"/>
    <cellStyle name="Neutral 4 6" xfId="3203" xr:uid="{00000000-0005-0000-0000-0000040D0000}"/>
    <cellStyle name="Neutral 4 7" xfId="3204" xr:uid="{00000000-0005-0000-0000-0000050D0000}"/>
    <cellStyle name="Neutral 4 8" xfId="3205" xr:uid="{00000000-0005-0000-0000-0000060D0000}"/>
    <cellStyle name="Neutral 4 9" xfId="3206" xr:uid="{00000000-0005-0000-0000-0000070D0000}"/>
    <cellStyle name="Neutral 5" xfId="4100" xr:uid="{00000000-0005-0000-0000-0000080D0000}"/>
    <cellStyle name="Neutral 6" xfId="4101" xr:uid="{00000000-0005-0000-0000-0000090D0000}"/>
    <cellStyle name="Neutral 7" xfId="4102" xr:uid="{00000000-0005-0000-0000-00000A0D0000}"/>
    <cellStyle name="Neutral 8" xfId="4103" xr:uid="{00000000-0005-0000-0000-00000B0D0000}"/>
    <cellStyle name="Neutral 9" xfId="4104" xr:uid="{00000000-0005-0000-0000-00000C0D0000}"/>
    <cellStyle name="Neutralno" xfId="111" xr:uid="{00000000-0005-0000-0000-00000D0D0000}"/>
    <cellStyle name="Neutralno 2" xfId="112" xr:uid="{00000000-0005-0000-0000-00000E0D0000}"/>
    <cellStyle name="Neutralno 2 2" xfId="113" xr:uid="{00000000-0005-0000-0000-00000F0D0000}"/>
    <cellStyle name="Normal - Style1" xfId="3207" xr:uid="{00000000-0005-0000-0000-0000110D0000}"/>
    <cellStyle name="Normal 10" xfId="114" xr:uid="{00000000-0005-0000-0000-0000120D0000}"/>
    <cellStyle name="Normal 10 10" xfId="3208" xr:uid="{00000000-0005-0000-0000-0000130D0000}"/>
    <cellStyle name="Normal 10 11" xfId="3209" xr:uid="{00000000-0005-0000-0000-0000140D0000}"/>
    <cellStyle name="Normal 10 12" xfId="3210" xr:uid="{00000000-0005-0000-0000-0000150D0000}"/>
    <cellStyle name="Normal 10 13" xfId="3211" xr:uid="{00000000-0005-0000-0000-0000160D0000}"/>
    <cellStyle name="Normal 10 14" xfId="3212" xr:uid="{00000000-0005-0000-0000-0000170D0000}"/>
    <cellStyle name="Normal 10 15" xfId="3213" xr:uid="{00000000-0005-0000-0000-0000180D0000}"/>
    <cellStyle name="Normal 10 16" xfId="3214" xr:uid="{00000000-0005-0000-0000-0000190D0000}"/>
    <cellStyle name="Normal 10 2" xfId="315" xr:uid="{00000000-0005-0000-0000-00001A0D0000}"/>
    <cellStyle name="Normal 10 3" xfId="3215" xr:uid="{00000000-0005-0000-0000-00001B0D0000}"/>
    <cellStyle name="Normal 10 4" xfId="3216" xr:uid="{00000000-0005-0000-0000-00001C0D0000}"/>
    <cellStyle name="Normal 10 5" xfId="3217" xr:uid="{00000000-0005-0000-0000-00001D0D0000}"/>
    <cellStyle name="Normal 10 6" xfId="3218" xr:uid="{00000000-0005-0000-0000-00001E0D0000}"/>
    <cellStyle name="Normal 10 7" xfId="3219" xr:uid="{00000000-0005-0000-0000-00001F0D0000}"/>
    <cellStyle name="Normal 10 8" xfId="3220" xr:uid="{00000000-0005-0000-0000-0000200D0000}"/>
    <cellStyle name="Normal 10 9" xfId="3221" xr:uid="{00000000-0005-0000-0000-0000210D0000}"/>
    <cellStyle name="Normal 11" xfId="115" xr:uid="{00000000-0005-0000-0000-0000220D0000}"/>
    <cellStyle name="Normal 11 10" xfId="3222" xr:uid="{00000000-0005-0000-0000-0000230D0000}"/>
    <cellStyle name="Normal 11 11" xfId="3223" xr:uid="{00000000-0005-0000-0000-0000240D0000}"/>
    <cellStyle name="Normal 11 12" xfId="3224" xr:uid="{00000000-0005-0000-0000-0000250D0000}"/>
    <cellStyle name="Normal 11 13" xfId="3225" xr:uid="{00000000-0005-0000-0000-0000260D0000}"/>
    <cellStyle name="Normal 11 14" xfId="3226" xr:uid="{00000000-0005-0000-0000-0000270D0000}"/>
    <cellStyle name="Normal 11 15" xfId="3227" xr:uid="{00000000-0005-0000-0000-0000280D0000}"/>
    <cellStyle name="Normal 11 2" xfId="116" xr:uid="{00000000-0005-0000-0000-0000290D0000}"/>
    <cellStyle name="Normal 11 3" xfId="3228" xr:uid="{00000000-0005-0000-0000-00002A0D0000}"/>
    <cellStyle name="Normal 11 4" xfId="3229" xr:uid="{00000000-0005-0000-0000-00002B0D0000}"/>
    <cellStyle name="Normal 11 5" xfId="3230" xr:uid="{00000000-0005-0000-0000-00002C0D0000}"/>
    <cellStyle name="Normal 11 6" xfId="3231" xr:uid="{00000000-0005-0000-0000-00002D0D0000}"/>
    <cellStyle name="Normal 11 7" xfId="3232" xr:uid="{00000000-0005-0000-0000-00002E0D0000}"/>
    <cellStyle name="Normal 11 8" xfId="3233" xr:uid="{00000000-0005-0000-0000-00002F0D0000}"/>
    <cellStyle name="Normal 11 9" xfId="3234" xr:uid="{00000000-0005-0000-0000-0000300D0000}"/>
    <cellStyle name="Normal 12" xfId="117" xr:uid="{00000000-0005-0000-0000-0000310D0000}"/>
    <cellStyle name="Normal 12 10" xfId="3235" xr:uid="{00000000-0005-0000-0000-0000320D0000}"/>
    <cellStyle name="Normal 12 11" xfId="3236" xr:uid="{00000000-0005-0000-0000-0000330D0000}"/>
    <cellStyle name="Normal 12 12" xfId="3237" xr:uid="{00000000-0005-0000-0000-0000340D0000}"/>
    <cellStyle name="Normal 12 13" xfId="3238" xr:uid="{00000000-0005-0000-0000-0000350D0000}"/>
    <cellStyle name="Normal 12 14" xfId="3239" xr:uid="{00000000-0005-0000-0000-0000360D0000}"/>
    <cellStyle name="Normal 12 15" xfId="3240" xr:uid="{00000000-0005-0000-0000-0000370D0000}"/>
    <cellStyle name="Normal 12 16" xfId="3241" xr:uid="{00000000-0005-0000-0000-0000380D0000}"/>
    <cellStyle name="Normal 12 17" xfId="3242" xr:uid="{00000000-0005-0000-0000-0000390D0000}"/>
    <cellStyle name="Normal 12 18" xfId="3243" xr:uid="{00000000-0005-0000-0000-00003A0D0000}"/>
    <cellStyle name="Normal 12 19" xfId="3244" xr:uid="{00000000-0005-0000-0000-00003B0D0000}"/>
    <cellStyle name="Normal 12 2" xfId="3245" xr:uid="{00000000-0005-0000-0000-00003C0D0000}"/>
    <cellStyle name="Normal 12 20" xfId="3246" xr:uid="{00000000-0005-0000-0000-00003D0D0000}"/>
    <cellStyle name="Normal 12 21" xfId="3247" xr:uid="{00000000-0005-0000-0000-00003E0D0000}"/>
    <cellStyle name="Normal 12 22" xfId="3248" xr:uid="{00000000-0005-0000-0000-00003F0D0000}"/>
    <cellStyle name="Normal 12 23" xfId="3249" xr:uid="{00000000-0005-0000-0000-0000400D0000}"/>
    <cellStyle name="Normal 12 24" xfId="3250" xr:uid="{00000000-0005-0000-0000-0000410D0000}"/>
    <cellStyle name="Normal 12 3" xfId="3251" xr:uid="{00000000-0005-0000-0000-0000420D0000}"/>
    <cellStyle name="Normal 12 4" xfId="3252" xr:uid="{00000000-0005-0000-0000-0000430D0000}"/>
    <cellStyle name="Normal 12 5" xfId="3253" xr:uid="{00000000-0005-0000-0000-0000440D0000}"/>
    <cellStyle name="Normal 12 6" xfId="3254" xr:uid="{00000000-0005-0000-0000-0000450D0000}"/>
    <cellStyle name="Normal 12 7" xfId="3255" xr:uid="{00000000-0005-0000-0000-0000460D0000}"/>
    <cellStyle name="Normal 12 8" xfId="3256" xr:uid="{00000000-0005-0000-0000-0000470D0000}"/>
    <cellStyle name="Normal 12 9" xfId="3257" xr:uid="{00000000-0005-0000-0000-0000480D0000}"/>
    <cellStyle name="Normal 13" xfId="118" xr:uid="{00000000-0005-0000-0000-0000490D0000}"/>
    <cellStyle name="Normal 13 2" xfId="3258" xr:uid="{00000000-0005-0000-0000-00004A0D0000}"/>
    <cellStyle name="Normal 13 3" xfId="3259" xr:uid="{00000000-0005-0000-0000-00004B0D0000}"/>
    <cellStyle name="Normal 13 4" xfId="3260" xr:uid="{00000000-0005-0000-0000-00004C0D0000}"/>
    <cellStyle name="Normal 13 5" xfId="3261" xr:uid="{00000000-0005-0000-0000-00004D0D0000}"/>
    <cellStyle name="Normal 13 6" xfId="3262" xr:uid="{00000000-0005-0000-0000-00004E0D0000}"/>
    <cellStyle name="Normal 13 7" xfId="3263" xr:uid="{00000000-0005-0000-0000-00004F0D0000}"/>
    <cellStyle name="Normal 13 8" xfId="3264" xr:uid="{00000000-0005-0000-0000-0000500D0000}"/>
    <cellStyle name="Normal 14" xfId="119" xr:uid="{00000000-0005-0000-0000-0000510D0000}"/>
    <cellStyle name="Normal 14 2" xfId="3265" xr:uid="{00000000-0005-0000-0000-0000520D0000}"/>
    <cellStyle name="Normal 15" xfId="120" xr:uid="{00000000-0005-0000-0000-0000530D0000}"/>
    <cellStyle name="Normal 15 2" xfId="3266" xr:uid="{00000000-0005-0000-0000-0000540D0000}"/>
    <cellStyle name="Normal 15 3" xfId="3267" xr:uid="{00000000-0005-0000-0000-0000550D0000}"/>
    <cellStyle name="Normal 15 4" xfId="3268" xr:uid="{00000000-0005-0000-0000-0000560D0000}"/>
    <cellStyle name="Normal 15 5" xfId="3269" xr:uid="{00000000-0005-0000-0000-0000570D0000}"/>
    <cellStyle name="Normal 15 6" xfId="3270" xr:uid="{00000000-0005-0000-0000-0000580D0000}"/>
    <cellStyle name="Normal 15 7" xfId="3271" xr:uid="{00000000-0005-0000-0000-0000590D0000}"/>
    <cellStyle name="Normal 16" xfId="121" xr:uid="{00000000-0005-0000-0000-00005A0D0000}"/>
    <cellStyle name="Normal 16 10" xfId="3272" xr:uid="{00000000-0005-0000-0000-00005B0D0000}"/>
    <cellStyle name="Normal 16 11" xfId="3273" xr:uid="{00000000-0005-0000-0000-00005C0D0000}"/>
    <cellStyle name="Normal 16 12" xfId="3274" xr:uid="{00000000-0005-0000-0000-00005D0D0000}"/>
    <cellStyle name="Normal 16 13" xfId="3275" xr:uid="{00000000-0005-0000-0000-00005E0D0000}"/>
    <cellStyle name="Normal 16 14" xfId="3276" xr:uid="{00000000-0005-0000-0000-00005F0D0000}"/>
    <cellStyle name="Normal 16 15" xfId="3277" xr:uid="{00000000-0005-0000-0000-0000600D0000}"/>
    <cellStyle name="Normal 16 16" xfId="3278" xr:uid="{00000000-0005-0000-0000-0000610D0000}"/>
    <cellStyle name="Normal 16 2" xfId="3279" xr:uid="{00000000-0005-0000-0000-0000620D0000}"/>
    <cellStyle name="Normal 16 3" xfId="3280" xr:uid="{00000000-0005-0000-0000-0000630D0000}"/>
    <cellStyle name="Normal 16 4" xfId="3281" xr:uid="{00000000-0005-0000-0000-0000640D0000}"/>
    <cellStyle name="Normal 16 5" xfId="3282" xr:uid="{00000000-0005-0000-0000-0000650D0000}"/>
    <cellStyle name="Normal 16 6" xfId="3283" xr:uid="{00000000-0005-0000-0000-0000660D0000}"/>
    <cellStyle name="Normal 16 7" xfId="3284" xr:uid="{00000000-0005-0000-0000-0000670D0000}"/>
    <cellStyle name="Normal 16 8" xfId="3285" xr:uid="{00000000-0005-0000-0000-0000680D0000}"/>
    <cellStyle name="Normal 16 9" xfId="3286" xr:uid="{00000000-0005-0000-0000-0000690D0000}"/>
    <cellStyle name="Normal 17" xfId="122" xr:uid="{00000000-0005-0000-0000-00006A0D0000}"/>
    <cellStyle name="Normal 17 2" xfId="3287" xr:uid="{00000000-0005-0000-0000-00006B0D0000}"/>
    <cellStyle name="Normal 18" xfId="123" xr:uid="{00000000-0005-0000-0000-00006C0D0000}"/>
    <cellStyle name="Normal 18 2" xfId="3288" xr:uid="{00000000-0005-0000-0000-00006D0D0000}"/>
    <cellStyle name="Normal 19" xfId="124" xr:uid="{00000000-0005-0000-0000-00006E0D0000}"/>
    <cellStyle name="Normal 19 2" xfId="3289" xr:uid="{00000000-0005-0000-0000-00006F0D0000}"/>
    <cellStyle name="Normal 2" xfId="1" xr:uid="{00000000-0005-0000-0000-0000700D0000}"/>
    <cellStyle name="Normal 2 10" xfId="3290" xr:uid="{00000000-0005-0000-0000-0000710D0000}"/>
    <cellStyle name="Normal 2 11" xfId="3291" xr:uid="{00000000-0005-0000-0000-0000720D0000}"/>
    <cellStyle name="Normal 2 12" xfId="3292" xr:uid="{00000000-0005-0000-0000-0000730D0000}"/>
    <cellStyle name="Normal 2 13" xfId="3293" xr:uid="{00000000-0005-0000-0000-0000740D0000}"/>
    <cellStyle name="Normal 2 14" xfId="3294" xr:uid="{00000000-0005-0000-0000-0000750D0000}"/>
    <cellStyle name="Normal 2 15" xfId="3295" xr:uid="{00000000-0005-0000-0000-0000760D0000}"/>
    <cellStyle name="Normal 2 16" xfId="3296" xr:uid="{00000000-0005-0000-0000-0000770D0000}"/>
    <cellStyle name="Normal 2 17" xfId="3297" xr:uid="{00000000-0005-0000-0000-0000780D0000}"/>
    <cellStyle name="Normal 2 18" xfId="3298" xr:uid="{00000000-0005-0000-0000-0000790D0000}"/>
    <cellStyle name="Normal 2 19" xfId="3299" xr:uid="{00000000-0005-0000-0000-00007A0D0000}"/>
    <cellStyle name="Normal 2 2" xfId="125" xr:uid="{00000000-0005-0000-0000-00007B0D0000}"/>
    <cellStyle name="Normal 2 2 2" xfId="126" xr:uid="{00000000-0005-0000-0000-00007C0D0000}"/>
    <cellStyle name="Normal 2 2 2 2 2" xfId="244" xr:uid="{00000000-0005-0000-0000-00007D0D0000}"/>
    <cellStyle name="Normal 2 2 3 2" xfId="245" xr:uid="{00000000-0005-0000-0000-00007E0D0000}"/>
    <cellStyle name="Normal 2 20" xfId="3300" xr:uid="{00000000-0005-0000-0000-00007F0D0000}"/>
    <cellStyle name="Normal 2 21" xfId="3301" xr:uid="{00000000-0005-0000-0000-0000800D0000}"/>
    <cellStyle name="Normal 2 22" xfId="3800" xr:uid="{00000000-0005-0000-0000-0000810D0000}"/>
    <cellStyle name="Normal 2 23" xfId="4237" xr:uid="{00000000-0005-0000-0000-0000820D0000}"/>
    <cellStyle name="Normal 2 3" xfId="301" xr:uid="{00000000-0005-0000-0000-0000830D0000}"/>
    <cellStyle name="Normal 2 3 2" xfId="3302" xr:uid="{00000000-0005-0000-0000-0000840D0000}"/>
    <cellStyle name="Normal 2 4" xfId="320" xr:uid="{00000000-0005-0000-0000-0000850D0000}"/>
    <cellStyle name="Normal 2 4 2" xfId="3303" xr:uid="{00000000-0005-0000-0000-0000860D0000}"/>
    <cellStyle name="Normal 2 5" xfId="3304" xr:uid="{00000000-0005-0000-0000-0000870D0000}"/>
    <cellStyle name="Normal 2 6" xfId="3305" xr:uid="{00000000-0005-0000-0000-0000880D0000}"/>
    <cellStyle name="Normal 2 7" xfId="3306" xr:uid="{00000000-0005-0000-0000-0000890D0000}"/>
    <cellStyle name="Normal 2 8" xfId="3307" xr:uid="{00000000-0005-0000-0000-00008A0D0000}"/>
    <cellStyle name="Normal 2 9" xfId="3308" xr:uid="{00000000-0005-0000-0000-00008B0D0000}"/>
    <cellStyle name="Normal 2_TROŠKOVNIK" xfId="3309" xr:uid="{00000000-0005-0000-0000-00008C0D0000}"/>
    <cellStyle name="Normal 20" xfId="252" xr:uid="{00000000-0005-0000-0000-00008D0D0000}"/>
    <cellStyle name="Normal 20 2" xfId="3310" xr:uid="{00000000-0005-0000-0000-00008E0D0000}"/>
    <cellStyle name="Normal 20 3" xfId="4246" xr:uid="{00000000-0005-0000-0000-00008F0D0000}"/>
    <cellStyle name="Normal 21" xfId="4105" xr:uid="{00000000-0005-0000-0000-0000900D0000}"/>
    <cellStyle name="Normal 21 2" xfId="3311" xr:uid="{00000000-0005-0000-0000-0000910D0000}"/>
    <cellStyle name="Normal 21 3" xfId="3312" xr:uid="{00000000-0005-0000-0000-0000920D0000}"/>
    <cellStyle name="Normal 21 4" xfId="3313" xr:uid="{00000000-0005-0000-0000-0000930D0000}"/>
    <cellStyle name="Normal 21 5" xfId="3314" xr:uid="{00000000-0005-0000-0000-0000940D0000}"/>
    <cellStyle name="Normal 21 6" xfId="3315" xr:uid="{00000000-0005-0000-0000-0000950D0000}"/>
    <cellStyle name="Normal 21 7" xfId="3316" xr:uid="{00000000-0005-0000-0000-0000960D0000}"/>
    <cellStyle name="Normal 22" xfId="4106" xr:uid="{00000000-0005-0000-0000-0000970D0000}"/>
    <cellStyle name="Normal 22 2" xfId="3317" xr:uid="{00000000-0005-0000-0000-0000980D0000}"/>
    <cellStyle name="Normal 23" xfId="3318" xr:uid="{00000000-0005-0000-0000-0000990D0000}"/>
    <cellStyle name="Normal 23 2" xfId="3319" xr:uid="{00000000-0005-0000-0000-00009A0D0000}"/>
    <cellStyle name="Normal 23 3" xfId="3320" xr:uid="{00000000-0005-0000-0000-00009B0D0000}"/>
    <cellStyle name="Normal 23 4" xfId="3321" xr:uid="{00000000-0005-0000-0000-00009C0D0000}"/>
    <cellStyle name="Normal 23 5" xfId="3322" xr:uid="{00000000-0005-0000-0000-00009D0D0000}"/>
    <cellStyle name="Normal 24" xfId="3323" xr:uid="{00000000-0005-0000-0000-00009E0D0000}"/>
    <cellStyle name="Normal 25" xfId="3324" xr:uid="{00000000-0005-0000-0000-00009F0D0000}"/>
    <cellStyle name="Normal 26" xfId="3325" xr:uid="{00000000-0005-0000-0000-0000A00D0000}"/>
    <cellStyle name="Normal 27" xfId="127" xr:uid="{00000000-0005-0000-0000-0000A10D0000}"/>
    <cellStyle name="Normal 28" xfId="3326" xr:uid="{00000000-0005-0000-0000-0000A20D0000}"/>
    <cellStyle name="Normal 28 2" xfId="4107" xr:uid="{00000000-0005-0000-0000-0000A30D0000}"/>
    <cellStyle name="Normal 28 3" xfId="4108" xr:uid="{00000000-0005-0000-0000-0000A40D0000}"/>
    <cellStyle name="Normal 28 4" xfId="4109" xr:uid="{00000000-0005-0000-0000-0000A50D0000}"/>
    <cellStyle name="Normal 28 5" xfId="4110" xr:uid="{00000000-0005-0000-0000-0000A60D0000}"/>
    <cellStyle name="Normal 28 6" xfId="4111" xr:uid="{00000000-0005-0000-0000-0000A70D0000}"/>
    <cellStyle name="Normal 28 7" xfId="4112" xr:uid="{00000000-0005-0000-0000-0000A80D0000}"/>
    <cellStyle name="Normal 28 8" xfId="4113" xr:uid="{00000000-0005-0000-0000-0000A90D0000}"/>
    <cellStyle name="Normal 29" xfId="3327" xr:uid="{00000000-0005-0000-0000-0000AA0D0000}"/>
    <cellStyle name="Normal 29 2" xfId="4114" xr:uid="{00000000-0005-0000-0000-0000AB0D0000}"/>
    <cellStyle name="Normal 29 3" xfId="4115" xr:uid="{00000000-0005-0000-0000-0000AC0D0000}"/>
    <cellStyle name="Normal 29 4" xfId="4116" xr:uid="{00000000-0005-0000-0000-0000AD0D0000}"/>
    <cellStyle name="Normal 29 5" xfId="4117" xr:uid="{00000000-0005-0000-0000-0000AE0D0000}"/>
    <cellStyle name="Normal 29 6" xfId="4118" xr:uid="{00000000-0005-0000-0000-0000AF0D0000}"/>
    <cellStyle name="Normal 29 7" xfId="4119" xr:uid="{00000000-0005-0000-0000-0000B00D0000}"/>
    <cellStyle name="Normal 29 8" xfId="4120" xr:uid="{00000000-0005-0000-0000-0000B10D0000}"/>
    <cellStyle name="Normal 3" xfId="128" xr:uid="{00000000-0005-0000-0000-0000B20D0000}"/>
    <cellStyle name="Normal 3 2" xfId="249" xr:uid="{00000000-0005-0000-0000-0000B30D0000}"/>
    <cellStyle name="Normal 3 2 2" xfId="3328" xr:uid="{00000000-0005-0000-0000-0000B40D0000}"/>
    <cellStyle name="Normal 3 2 2 2" xfId="3329" xr:uid="{00000000-0005-0000-0000-0000B50D0000}"/>
    <cellStyle name="Normal 3 2 2 2 2" xfId="3330" xr:uid="{00000000-0005-0000-0000-0000B60D0000}"/>
    <cellStyle name="Normal 3 2 2 2 2 2" xfId="3331" xr:uid="{00000000-0005-0000-0000-0000B70D0000}"/>
    <cellStyle name="Normal 3 2 2 2 2 3" xfId="3332" xr:uid="{00000000-0005-0000-0000-0000B80D0000}"/>
    <cellStyle name="Normal 3 2 2 2 3" xfId="3333" xr:uid="{00000000-0005-0000-0000-0000B90D0000}"/>
    <cellStyle name="Normal 3 2 2 3" xfId="3334" xr:uid="{00000000-0005-0000-0000-0000BA0D0000}"/>
    <cellStyle name="Normal 3 2 2 4" xfId="3335" xr:uid="{00000000-0005-0000-0000-0000BB0D0000}"/>
    <cellStyle name="Normal 3 2 3" xfId="3336" xr:uid="{00000000-0005-0000-0000-0000BC0D0000}"/>
    <cellStyle name="Normal 3 2 4" xfId="3337" xr:uid="{00000000-0005-0000-0000-0000BD0D0000}"/>
    <cellStyle name="Normal 3 2 5" xfId="3338" xr:uid="{00000000-0005-0000-0000-0000BE0D0000}"/>
    <cellStyle name="Normal 3 2 5 2" xfId="3339" xr:uid="{00000000-0005-0000-0000-0000BF0D0000}"/>
    <cellStyle name="Normal 3 2 5 3" xfId="3340" xr:uid="{00000000-0005-0000-0000-0000C00D0000}"/>
    <cellStyle name="Normal 3 2 6" xfId="3341" xr:uid="{00000000-0005-0000-0000-0000C10D0000}"/>
    <cellStyle name="Normal 3 3" xfId="302" xr:uid="{00000000-0005-0000-0000-0000C20D0000}"/>
    <cellStyle name="Normal 3 3 2" xfId="3342" xr:uid="{00000000-0005-0000-0000-0000C30D0000}"/>
    <cellStyle name="Normal 3 4" xfId="266" xr:uid="{00000000-0005-0000-0000-0000C40D0000}"/>
    <cellStyle name="Normal 3 4 2" xfId="3343" xr:uid="{00000000-0005-0000-0000-0000C50D0000}"/>
    <cellStyle name="Normal 3 5" xfId="3344" xr:uid="{00000000-0005-0000-0000-0000C60D0000}"/>
    <cellStyle name="Normal 3 6" xfId="3345" xr:uid="{00000000-0005-0000-0000-0000C70D0000}"/>
    <cellStyle name="Normal 3 7" xfId="3346" xr:uid="{00000000-0005-0000-0000-0000C80D0000}"/>
    <cellStyle name="Normal 3 8" xfId="3347" xr:uid="{00000000-0005-0000-0000-0000C90D0000}"/>
    <cellStyle name="Normal 30" xfId="3348" xr:uid="{00000000-0005-0000-0000-0000CA0D0000}"/>
    <cellStyle name="Normal 30 2" xfId="4121" xr:uid="{00000000-0005-0000-0000-0000CB0D0000}"/>
    <cellStyle name="Normal 30 3" xfId="4122" xr:uid="{00000000-0005-0000-0000-0000CC0D0000}"/>
    <cellStyle name="Normal 30 4" xfId="4123" xr:uid="{00000000-0005-0000-0000-0000CD0D0000}"/>
    <cellStyle name="Normal 30 5" xfId="4124" xr:uid="{00000000-0005-0000-0000-0000CE0D0000}"/>
    <cellStyle name="Normal 30 6" xfId="4125" xr:uid="{00000000-0005-0000-0000-0000CF0D0000}"/>
    <cellStyle name="Normal 30 7" xfId="4126" xr:uid="{00000000-0005-0000-0000-0000D00D0000}"/>
    <cellStyle name="Normal 30 8" xfId="4127" xr:uid="{00000000-0005-0000-0000-0000D10D0000}"/>
    <cellStyle name="Normal 31" xfId="3349" xr:uid="{00000000-0005-0000-0000-0000D20D0000}"/>
    <cellStyle name="Normal 31 2" xfId="4128" xr:uid="{00000000-0005-0000-0000-0000D30D0000}"/>
    <cellStyle name="Normal 31 3" xfId="4129" xr:uid="{00000000-0005-0000-0000-0000D40D0000}"/>
    <cellStyle name="Normal 31 4" xfId="4130" xr:uid="{00000000-0005-0000-0000-0000D50D0000}"/>
    <cellStyle name="Normal 31 5" xfId="4131" xr:uid="{00000000-0005-0000-0000-0000D60D0000}"/>
    <cellStyle name="Normal 31 6" xfId="4132" xr:uid="{00000000-0005-0000-0000-0000D70D0000}"/>
    <cellStyle name="Normal 31 7" xfId="4133" xr:uid="{00000000-0005-0000-0000-0000D80D0000}"/>
    <cellStyle name="Normal 31 8" xfId="4134" xr:uid="{00000000-0005-0000-0000-0000D90D0000}"/>
    <cellStyle name="Normal 32" xfId="3350" xr:uid="{00000000-0005-0000-0000-0000DA0D0000}"/>
    <cellStyle name="Normal 32 2" xfId="4135" xr:uid="{00000000-0005-0000-0000-0000DB0D0000}"/>
    <cellStyle name="Normal 32 3" xfId="4136" xr:uid="{00000000-0005-0000-0000-0000DC0D0000}"/>
    <cellStyle name="Normal 32 4" xfId="4137" xr:uid="{00000000-0005-0000-0000-0000DD0D0000}"/>
    <cellStyle name="Normal 32 5" xfId="4138" xr:uid="{00000000-0005-0000-0000-0000DE0D0000}"/>
    <cellStyle name="Normal 32 6" xfId="4139" xr:uid="{00000000-0005-0000-0000-0000DF0D0000}"/>
    <cellStyle name="Normal 32 7" xfId="4140" xr:uid="{00000000-0005-0000-0000-0000E00D0000}"/>
    <cellStyle name="Normal 32 8" xfId="4141" xr:uid="{00000000-0005-0000-0000-0000E10D0000}"/>
    <cellStyle name="Normal 33" xfId="3351" xr:uid="{00000000-0005-0000-0000-0000E20D0000}"/>
    <cellStyle name="Normal 33 2" xfId="4142" xr:uid="{00000000-0005-0000-0000-0000E30D0000}"/>
    <cellStyle name="Normal 33 3" xfId="4143" xr:uid="{00000000-0005-0000-0000-0000E40D0000}"/>
    <cellStyle name="Normal 33 4" xfId="4144" xr:uid="{00000000-0005-0000-0000-0000E50D0000}"/>
    <cellStyle name="Normal 33 5" xfId="4145" xr:uid="{00000000-0005-0000-0000-0000E60D0000}"/>
    <cellStyle name="Normal 33 6" xfId="4146" xr:uid="{00000000-0005-0000-0000-0000E70D0000}"/>
    <cellStyle name="Normal 33 7" xfId="4147" xr:uid="{00000000-0005-0000-0000-0000E80D0000}"/>
    <cellStyle name="Normal 33 8" xfId="4148" xr:uid="{00000000-0005-0000-0000-0000E90D0000}"/>
    <cellStyle name="Normal 34" xfId="3352" xr:uid="{00000000-0005-0000-0000-0000EA0D0000}"/>
    <cellStyle name="Normal 34 2" xfId="4149" xr:uid="{00000000-0005-0000-0000-0000EB0D0000}"/>
    <cellStyle name="Normal 34 3" xfId="4150" xr:uid="{00000000-0005-0000-0000-0000EC0D0000}"/>
    <cellStyle name="Normal 34 4" xfId="4151" xr:uid="{00000000-0005-0000-0000-0000ED0D0000}"/>
    <cellStyle name="Normal 34 5" xfId="4152" xr:uid="{00000000-0005-0000-0000-0000EE0D0000}"/>
    <cellStyle name="Normal 34 6" xfId="4153" xr:uid="{00000000-0005-0000-0000-0000EF0D0000}"/>
    <cellStyle name="Normal 34 7" xfId="4154" xr:uid="{00000000-0005-0000-0000-0000F00D0000}"/>
    <cellStyle name="Normal 34 8" xfId="4155" xr:uid="{00000000-0005-0000-0000-0000F10D0000}"/>
    <cellStyle name="Normal 35" xfId="3353" xr:uid="{00000000-0005-0000-0000-0000F20D0000}"/>
    <cellStyle name="Normal 35 2" xfId="4156" xr:uid="{00000000-0005-0000-0000-0000F30D0000}"/>
    <cellStyle name="Normal 35 3" xfId="4157" xr:uid="{00000000-0005-0000-0000-0000F40D0000}"/>
    <cellStyle name="Normal 35 4" xfId="4158" xr:uid="{00000000-0005-0000-0000-0000F50D0000}"/>
    <cellStyle name="Normal 35 5" xfId="4159" xr:uid="{00000000-0005-0000-0000-0000F60D0000}"/>
    <cellStyle name="Normal 35 6" xfId="4160" xr:uid="{00000000-0005-0000-0000-0000F70D0000}"/>
    <cellStyle name="Normal 35 7" xfId="4161" xr:uid="{00000000-0005-0000-0000-0000F80D0000}"/>
    <cellStyle name="Normal 35 8" xfId="4162" xr:uid="{00000000-0005-0000-0000-0000F90D0000}"/>
    <cellStyle name="Normal 36" xfId="3354" xr:uid="{00000000-0005-0000-0000-0000FA0D0000}"/>
    <cellStyle name="Normal 36 2" xfId="4163" xr:uid="{00000000-0005-0000-0000-0000FB0D0000}"/>
    <cellStyle name="Normal 36 3" xfId="4164" xr:uid="{00000000-0005-0000-0000-0000FC0D0000}"/>
    <cellStyle name="Normal 36 4" xfId="4165" xr:uid="{00000000-0005-0000-0000-0000FD0D0000}"/>
    <cellStyle name="Normal 36 5" xfId="4166" xr:uid="{00000000-0005-0000-0000-0000FE0D0000}"/>
    <cellStyle name="Normal 36 6" xfId="4167" xr:uid="{00000000-0005-0000-0000-0000FF0D0000}"/>
    <cellStyle name="Normal 36 7" xfId="4168" xr:uid="{00000000-0005-0000-0000-0000000E0000}"/>
    <cellStyle name="Normal 36 8" xfId="4169" xr:uid="{00000000-0005-0000-0000-0000010E0000}"/>
    <cellStyle name="Normal 37" xfId="3355" xr:uid="{00000000-0005-0000-0000-0000020E0000}"/>
    <cellStyle name="Normal 37 2" xfId="4170" xr:uid="{00000000-0005-0000-0000-0000030E0000}"/>
    <cellStyle name="Normal 37 3" xfId="4171" xr:uid="{00000000-0005-0000-0000-0000040E0000}"/>
    <cellStyle name="Normal 37 4" xfId="4172" xr:uid="{00000000-0005-0000-0000-0000050E0000}"/>
    <cellStyle name="Normal 37 5" xfId="4173" xr:uid="{00000000-0005-0000-0000-0000060E0000}"/>
    <cellStyle name="Normal 37 6" xfId="4174" xr:uid="{00000000-0005-0000-0000-0000070E0000}"/>
    <cellStyle name="Normal 37 7" xfId="4175" xr:uid="{00000000-0005-0000-0000-0000080E0000}"/>
    <cellStyle name="Normal 37 8" xfId="4176" xr:uid="{00000000-0005-0000-0000-0000090E0000}"/>
    <cellStyle name="Normal 38" xfId="3356" xr:uid="{00000000-0005-0000-0000-00000A0E0000}"/>
    <cellStyle name="Normal 39" xfId="3357" xr:uid="{00000000-0005-0000-0000-00000B0E0000}"/>
    <cellStyle name="Normal 39 2" xfId="4177" xr:uid="{00000000-0005-0000-0000-00000C0E0000}"/>
    <cellStyle name="Normal 39 3" xfId="4178" xr:uid="{00000000-0005-0000-0000-00000D0E0000}"/>
    <cellStyle name="Normal 39 4" xfId="4179" xr:uid="{00000000-0005-0000-0000-00000E0E0000}"/>
    <cellStyle name="Normal 39 5" xfId="4180" xr:uid="{00000000-0005-0000-0000-00000F0E0000}"/>
    <cellStyle name="Normal 39 6" xfId="4181" xr:uid="{00000000-0005-0000-0000-0000100E0000}"/>
    <cellStyle name="Normal 39 7" xfId="4182" xr:uid="{00000000-0005-0000-0000-0000110E0000}"/>
    <cellStyle name="Normal 39 8" xfId="4183" xr:uid="{00000000-0005-0000-0000-0000120E0000}"/>
    <cellStyle name="Normal 4" xfId="129" xr:uid="{00000000-0005-0000-0000-0000130E0000}"/>
    <cellStyle name="Normal 4 10" xfId="130" xr:uid="{00000000-0005-0000-0000-0000140E0000}"/>
    <cellStyle name="Normal 4 2" xfId="131" xr:uid="{00000000-0005-0000-0000-0000150E0000}"/>
    <cellStyle name="Normal 4 3" xfId="312" xr:uid="{00000000-0005-0000-0000-0000160E0000}"/>
    <cellStyle name="Normal 4 3 2" xfId="3359" xr:uid="{00000000-0005-0000-0000-0000170E0000}"/>
    <cellStyle name="Normal 4 3 2 2" xfId="3360" xr:uid="{00000000-0005-0000-0000-0000180E0000}"/>
    <cellStyle name="Normal 4 3 2 2 2" xfId="3361" xr:uid="{00000000-0005-0000-0000-0000190E0000}"/>
    <cellStyle name="Normal 4 3 2 2 2 2" xfId="3362" xr:uid="{00000000-0005-0000-0000-00001A0E0000}"/>
    <cellStyle name="Normal 4 3 2 2 2 3" xfId="3363" xr:uid="{00000000-0005-0000-0000-00001B0E0000}"/>
    <cellStyle name="Normal 4 3 2 2 3" xfId="3364" xr:uid="{00000000-0005-0000-0000-00001C0E0000}"/>
    <cellStyle name="Normal 4 3 2 3" xfId="3365" xr:uid="{00000000-0005-0000-0000-00001D0E0000}"/>
    <cellStyle name="Normal 4 3 2 4" xfId="3366" xr:uid="{00000000-0005-0000-0000-00001E0E0000}"/>
    <cellStyle name="Normal 4 3 3" xfId="3367" xr:uid="{00000000-0005-0000-0000-00001F0E0000}"/>
    <cellStyle name="Normal 4 3 4" xfId="3368" xr:uid="{00000000-0005-0000-0000-0000200E0000}"/>
    <cellStyle name="Normal 4 3 5" xfId="3369" xr:uid="{00000000-0005-0000-0000-0000210E0000}"/>
    <cellStyle name="Normal 4 3 5 2" xfId="3370" xr:uid="{00000000-0005-0000-0000-0000220E0000}"/>
    <cellStyle name="Normal 4 3 5 3" xfId="3371" xr:uid="{00000000-0005-0000-0000-0000230E0000}"/>
    <cellStyle name="Normal 4 3 6" xfId="3372" xr:uid="{00000000-0005-0000-0000-0000240E0000}"/>
    <cellStyle name="Normal 4 3 7" xfId="3358" xr:uid="{00000000-0005-0000-0000-0000250E0000}"/>
    <cellStyle name="Normal 4 4" xfId="3373" xr:uid="{00000000-0005-0000-0000-0000260E0000}"/>
    <cellStyle name="Normal 4 5" xfId="3374" xr:uid="{00000000-0005-0000-0000-0000270E0000}"/>
    <cellStyle name="Normal 4 6" xfId="3375" xr:uid="{00000000-0005-0000-0000-0000280E0000}"/>
    <cellStyle name="Normal 4 7" xfId="3376" xr:uid="{00000000-0005-0000-0000-0000290E0000}"/>
    <cellStyle name="Normal 4 8" xfId="3377" xr:uid="{00000000-0005-0000-0000-00002A0E0000}"/>
    <cellStyle name="Normal 40" xfId="3378" xr:uid="{00000000-0005-0000-0000-00002B0E0000}"/>
    <cellStyle name="Normal 40 2" xfId="4184" xr:uid="{00000000-0005-0000-0000-00002C0E0000}"/>
    <cellStyle name="Normal 40 3" xfId="4185" xr:uid="{00000000-0005-0000-0000-00002D0E0000}"/>
    <cellStyle name="Normal 40 4" xfId="4186" xr:uid="{00000000-0005-0000-0000-00002E0E0000}"/>
    <cellStyle name="Normal 40 5" xfId="4187" xr:uid="{00000000-0005-0000-0000-00002F0E0000}"/>
    <cellStyle name="Normal 40 6" xfId="4188" xr:uid="{00000000-0005-0000-0000-0000300E0000}"/>
    <cellStyle name="Normal 40 7" xfId="4189" xr:uid="{00000000-0005-0000-0000-0000310E0000}"/>
    <cellStyle name="Normal 40 8" xfId="4190" xr:uid="{00000000-0005-0000-0000-0000320E0000}"/>
    <cellStyle name="Normal 41" xfId="4191" xr:uid="{00000000-0005-0000-0000-0000330E0000}"/>
    <cellStyle name="Normal 41 2" xfId="3379" xr:uid="{00000000-0005-0000-0000-0000340E0000}"/>
    <cellStyle name="Normal 41 3" xfId="3380" xr:uid="{00000000-0005-0000-0000-0000350E0000}"/>
    <cellStyle name="Normal 41 4" xfId="3381" xr:uid="{00000000-0005-0000-0000-0000360E0000}"/>
    <cellStyle name="Normal 41 5" xfId="3382" xr:uid="{00000000-0005-0000-0000-0000370E0000}"/>
    <cellStyle name="Normal 42" xfId="4192" xr:uid="{00000000-0005-0000-0000-0000380E0000}"/>
    <cellStyle name="Normal 42 2" xfId="3383" xr:uid="{00000000-0005-0000-0000-0000390E0000}"/>
    <cellStyle name="Normal 42 3" xfId="3384" xr:uid="{00000000-0005-0000-0000-00003A0E0000}"/>
    <cellStyle name="Normal 42 4" xfId="3385" xr:uid="{00000000-0005-0000-0000-00003B0E0000}"/>
    <cellStyle name="Normal 42 5" xfId="3386" xr:uid="{00000000-0005-0000-0000-00003C0E0000}"/>
    <cellStyle name="Normal 43" xfId="4193" xr:uid="{00000000-0005-0000-0000-00003D0E0000}"/>
    <cellStyle name="Normal 43 2" xfId="3387" xr:uid="{00000000-0005-0000-0000-00003E0E0000}"/>
    <cellStyle name="Normal 43 3" xfId="3388" xr:uid="{00000000-0005-0000-0000-00003F0E0000}"/>
    <cellStyle name="Normal 43 4" xfId="3389" xr:uid="{00000000-0005-0000-0000-0000400E0000}"/>
    <cellStyle name="Normal 43 5" xfId="3390" xr:uid="{00000000-0005-0000-0000-0000410E0000}"/>
    <cellStyle name="Normal 44" xfId="4194" xr:uid="{00000000-0005-0000-0000-0000420E0000}"/>
    <cellStyle name="Normal 44 2" xfId="3391" xr:uid="{00000000-0005-0000-0000-0000430E0000}"/>
    <cellStyle name="Normal 44 3" xfId="3392" xr:uid="{00000000-0005-0000-0000-0000440E0000}"/>
    <cellStyle name="Normal 44 4" xfId="3393" xr:uid="{00000000-0005-0000-0000-0000450E0000}"/>
    <cellStyle name="Normal 44 5" xfId="3394" xr:uid="{00000000-0005-0000-0000-0000460E0000}"/>
    <cellStyle name="Normal 45" xfId="4195" xr:uid="{00000000-0005-0000-0000-0000470E0000}"/>
    <cellStyle name="Normal 45 2" xfId="3395" xr:uid="{00000000-0005-0000-0000-0000480E0000}"/>
    <cellStyle name="Normal 45 3" xfId="3396" xr:uid="{00000000-0005-0000-0000-0000490E0000}"/>
    <cellStyle name="Normal 45 4" xfId="3397" xr:uid="{00000000-0005-0000-0000-00004A0E0000}"/>
    <cellStyle name="Normal 45 5" xfId="3398" xr:uid="{00000000-0005-0000-0000-00004B0E0000}"/>
    <cellStyle name="Normal 46" xfId="4196" xr:uid="{00000000-0005-0000-0000-00004C0E0000}"/>
    <cellStyle name="Normal 46 2" xfId="3399" xr:uid="{00000000-0005-0000-0000-00004D0E0000}"/>
    <cellStyle name="Normal 46 3" xfId="3400" xr:uid="{00000000-0005-0000-0000-00004E0E0000}"/>
    <cellStyle name="Normal 46 4" xfId="3401" xr:uid="{00000000-0005-0000-0000-00004F0E0000}"/>
    <cellStyle name="Normal 46 5" xfId="3402" xr:uid="{00000000-0005-0000-0000-0000500E0000}"/>
    <cellStyle name="Normal 47" xfId="4197" xr:uid="{00000000-0005-0000-0000-0000510E0000}"/>
    <cellStyle name="Normal 47 2" xfId="3403" xr:uid="{00000000-0005-0000-0000-0000520E0000}"/>
    <cellStyle name="Normal 47 3" xfId="3404" xr:uid="{00000000-0005-0000-0000-0000530E0000}"/>
    <cellStyle name="Normal 47 4" xfId="3405" xr:uid="{00000000-0005-0000-0000-0000540E0000}"/>
    <cellStyle name="Normal 47 5" xfId="3406" xr:uid="{00000000-0005-0000-0000-0000550E0000}"/>
    <cellStyle name="Normal 48" xfId="4198" xr:uid="{00000000-0005-0000-0000-0000560E0000}"/>
    <cellStyle name="Normal 48 2" xfId="3407" xr:uid="{00000000-0005-0000-0000-0000570E0000}"/>
    <cellStyle name="Normal 48 3" xfId="3408" xr:uid="{00000000-0005-0000-0000-0000580E0000}"/>
    <cellStyle name="Normal 48 4" xfId="3409" xr:uid="{00000000-0005-0000-0000-0000590E0000}"/>
    <cellStyle name="Normal 49" xfId="4199" xr:uid="{00000000-0005-0000-0000-00005A0E0000}"/>
    <cellStyle name="Normal 49 2" xfId="3410" xr:uid="{00000000-0005-0000-0000-00005B0E0000}"/>
    <cellStyle name="Normal 49 3" xfId="3411" xr:uid="{00000000-0005-0000-0000-00005C0E0000}"/>
    <cellStyle name="Normal 49 4" xfId="3412" xr:uid="{00000000-0005-0000-0000-00005D0E0000}"/>
    <cellStyle name="Normal 49 5" xfId="3413" xr:uid="{00000000-0005-0000-0000-00005E0E0000}"/>
    <cellStyle name="Normal 5" xfId="132" xr:uid="{00000000-0005-0000-0000-00005F0E0000}"/>
    <cellStyle name="Normal 5 10" xfId="3414" xr:uid="{00000000-0005-0000-0000-0000600E0000}"/>
    <cellStyle name="Normal 5 11" xfId="3415" xr:uid="{00000000-0005-0000-0000-0000610E0000}"/>
    <cellStyle name="Normal 5 12" xfId="3416" xr:uid="{00000000-0005-0000-0000-0000620E0000}"/>
    <cellStyle name="Normal 5 13" xfId="3417" xr:uid="{00000000-0005-0000-0000-0000630E0000}"/>
    <cellStyle name="Normal 5 14" xfId="3418" xr:uid="{00000000-0005-0000-0000-0000640E0000}"/>
    <cellStyle name="Normal 5 15" xfId="3419" xr:uid="{00000000-0005-0000-0000-0000650E0000}"/>
    <cellStyle name="Normal 5 16" xfId="3420" xr:uid="{00000000-0005-0000-0000-0000660E0000}"/>
    <cellStyle name="Normal 5 2" xfId="303" xr:uid="{00000000-0005-0000-0000-0000670E0000}"/>
    <cellStyle name="Normal 5 2 2" xfId="3421" xr:uid="{00000000-0005-0000-0000-0000680E0000}"/>
    <cellStyle name="Normal 5 3" xfId="268" xr:uid="{00000000-0005-0000-0000-0000690E0000}"/>
    <cellStyle name="Normal 5 3 2" xfId="3422" xr:uid="{00000000-0005-0000-0000-00006A0E0000}"/>
    <cellStyle name="Normal 5 35" xfId="133" xr:uid="{00000000-0005-0000-0000-00006B0E0000}"/>
    <cellStyle name="Normal 5 4" xfId="3423" xr:uid="{00000000-0005-0000-0000-00006C0E0000}"/>
    <cellStyle name="Normal 5 47" xfId="134" xr:uid="{00000000-0005-0000-0000-00006D0E0000}"/>
    <cellStyle name="Normal 5 5" xfId="3424" xr:uid="{00000000-0005-0000-0000-00006E0E0000}"/>
    <cellStyle name="Normal 5 58" xfId="135" xr:uid="{00000000-0005-0000-0000-00006F0E0000}"/>
    <cellStyle name="Normal 5 6" xfId="3425" xr:uid="{00000000-0005-0000-0000-0000700E0000}"/>
    <cellStyle name="Normal 5 66" xfId="136" xr:uid="{00000000-0005-0000-0000-0000710E0000}"/>
    <cellStyle name="Normal 5 7" xfId="3426" xr:uid="{00000000-0005-0000-0000-0000720E0000}"/>
    <cellStyle name="Normal 5 8" xfId="3427" xr:uid="{00000000-0005-0000-0000-0000730E0000}"/>
    <cellStyle name="Normal 5 9" xfId="3428" xr:uid="{00000000-0005-0000-0000-0000740E0000}"/>
    <cellStyle name="Normal 50" xfId="4200" xr:uid="{00000000-0005-0000-0000-0000750E0000}"/>
    <cellStyle name="Normal 50 2" xfId="3429" xr:uid="{00000000-0005-0000-0000-0000760E0000}"/>
    <cellStyle name="Normal 50 3" xfId="3430" xr:uid="{00000000-0005-0000-0000-0000770E0000}"/>
    <cellStyle name="Normal 50 4" xfId="3431" xr:uid="{00000000-0005-0000-0000-0000780E0000}"/>
    <cellStyle name="Normal 51" xfId="4201" xr:uid="{00000000-0005-0000-0000-0000790E0000}"/>
    <cellStyle name="Normal 52" xfId="4202" xr:uid="{00000000-0005-0000-0000-00007A0E0000}"/>
    <cellStyle name="Normal 52 2" xfId="3432" xr:uid="{00000000-0005-0000-0000-00007B0E0000}"/>
    <cellStyle name="Normal 52 3" xfId="3433" xr:uid="{00000000-0005-0000-0000-00007C0E0000}"/>
    <cellStyle name="Normal 52 4" xfId="3434" xr:uid="{00000000-0005-0000-0000-00007D0E0000}"/>
    <cellStyle name="Normal 53" xfId="4203" xr:uid="{00000000-0005-0000-0000-00007E0E0000}"/>
    <cellStyle name="Normal 53 2" xfId="3435" xr:uid="{00000000-0005-0000-0000-00007F0E0000}"/>
    <cellStyle name="Normal 53 3" xfId="3436" xr:uid="{00000000-0005-0000-0000-0000800E0000}"/>
    <cellStyle name="Normal 54" xfId="3802" xr:uid="{00000000-0005-0000-0000-0000810E0000}"/>
    <cellStyle name="Normal 56" xfId="3437" xr:uid="{00000000-0005-0000-0000-0000820E0000}"/>
    <cellStyle name="Normal 6" xfId="137" xr:uid="{00000000-0005-0000-0000-0000830E0000}"/>
    <cellStyle name="Normal 6 10" xfId="3438" xr:uid="{00000000-0005-0000-0000-0000840E0000}"/>
    <cellStyle name="Normal 6 11" xfId="3439" xr:uid="{00000000-0005-0000-0000-0000850E0000}"/>
    <cellStyle name="Normal 6 12" xfId="3440" xr:uid="{00000000-0005-0000-0000-0000860E0000}"/>
    <cellStyle name="Normal 6 13" xfId="3441" xr:uid="{00000000-0005-0000-0000-0000870E0000}"/>
    <cellStyle name="Normal 6 14" xfId="3442" xr:uid="{00000000-0005-0000-0000-0000880E0000}"/>
    <cellStyle name="Normal 6 15" xfId="3443" xr:uid="{00000000-0005-0000-0000-0000890E0000}"/>
    <cellStyle name="Normal 6 16" xfId="4238" xr:uid="{00000000-0005-0000-0000-00008A0E0000}"/>
    <cellStyle name="Normal 6 2" xfId="253" xr:uid="{00000000-0005-0000-0000-00008B0E0000}"/>
    <cellStyle name="Normal 6 2 2" xfId="4247" xr:uid="{00000000-0005-0000-0000-00008C0E0000}"/>
    <cellStyle name="Normal 6 3" xfId="304" xr:uid="{00000000-0005-0000-0000-00008D0E0000}"/>
    <cellStyle name="Normal 6 4" xfId="3444" xr:uid="{00000000-0005-0000-0000-00008E0E0000}"/>
    <cellStyle name="Normal 6 5" xfId="3445" xr:uid="{00000000-0005-0000-0000-00008F0E0000}"/>
    <cellStyle name="Normal 6 6" xfId="3446" xr:uid="{00000000-0005-0000-0000-0000900E0000}"/>
    <cellStyle name="Normal 6 7" xfId="3447" xr:uid="{00000000-0005-0000-0000-0000910E0000}"/>
    <cellStyle name="Normal 6 8" xfId="3448" xr:uid="{00000000-0005-0000-0000-0000920E0000}"/>
    <cellStyle name="Normal 6 9" xfId="3449" xr:uid="{00000000-0005-0000-0000-0000930E0000}"/>
    <cellStyle name="Normal 7" xfId="138" xr:uid="{00000000-0005-0000-0000-0000940E0000}"/>
    <cellStyle name="Normal 7 10" xfId="3450" xr:uid="{00000000-0005-0000-0000-0000950E0000}"/>
    <cellStyle name="Normal 7 11" xfId="3451" xr:uid="{00000000-0005-0000-0000-0000960E0000}"/>
    <cellStyle name="Normal 7 12" xfId="3452" xr:uid="{00000000-0005-0000-0000-0000970E0000}"/>
    <cellStyle name="Normal 7 13" xfId="3453" xr:uid="{00000000-0005-0000-0000-0000980E0000}"/>
    <cellStyle name="Normal 7 14" xfId="3454" xr:uid="{00000000-0005-0000-0000-0000990E0000}"/>
    <cellStyle name="Normal 7 15" xfId="3455" xr:uid="{00000000-0005-0000-0000-00009A0E0000}"/>
    <cellStyle name="Normal 7 2" xfId="3456" xr:uid="{00000000-0005-0000-0000-00009B0E0000}"/>
    <cellStyle name="Normal 7 3" xfId="3457" xr:uid="{00000000-0005-0000-0000-00009C0E0000}"/>
    <cellStyle name="Normal 7 4" xfId="3458" xr:uid="{00000000-0005-0000-0000-00009D0E0000}"/>
    <cellStyle name="Normal 7 5" xfId="3459" xr:uid="{00000000-0005-0000-0000-00009E0E0000}"/>
    <cellStyle name="Normal 7 6" xfId="3460" xr:uid="{00000000-0005-0000-0000-00009F0E0000}"/>
    <cellStyle name="Normal 7 7" xfId="3461" xr:uid="{00000000-0005-0000-0000-0000A00E0000}"/>
    <cellStyle name="Normal 7 8" xfId="3462" xr:uid="{00000000-0005-0000-0000-0000A10E0000}"/>
    <cellStyle name="Normal 7 9" xfId="3463" xr:uid="{00000000-0005-0000-0000-0000A20E0000}"/>
    <cellStyle name="Normal 8" xfId="139" xr:uid="{00000000-0005-0000-0000-0000A30E0000}"/>
    <cellStyle name="Normal 8 10" xfId="3464" xr:uid="{00000000-0005-0000-0000-0000A40E0000}"/>
    <cellStyle name="Normal 8 11" xfId="3465" xr:uid="{00000000-0005-0000-0000-0000A50E0000}"/>
    <cellStyle name="Normal 8 12" xfId="4204" xr:uid="{00000000-0005-0000-0000-0000A60E0000}"/>
    <cellStyle name="Normal 8 13" xfId="4205" xr:uid="{00000000-0005-0000-0000-0000A70E0000}"/>
    <cellStyle name="Normal 8 14" xfId="4206" xr:uid="{00000000-0005-0000-0000-0000A80E0000}"/>
    <cellStyle name="Normal 8 15" xfId="4207" xr:uid="{00000000-0005-0000-0000-0000A90E0000}"/>
    <cellStyle name="Normal 8 16" xfId="4208" xr:uid="{00000000-0005-0000-0000-0000AA0E0000}"/>
    <cellStyle name="Normal 8 17" xfId="4209" xr:uid="{00000000-0005-0000-0000-0000AB0E0000}"/>
    <cellStyle name="Normal 8 18" xfId="4210" xr:uid="{00000000-0005-0000-0000-0000AC0E0000}"/>
    <cellStyle name="Normal 8 19" xfId="4211" xr:uid="{00000000-0005-0000-0000-0000AD0E0000}"/>
    <cellStyle name="Normal 8 2" xfId="3466" xr:uid="{00000000-0005-0000-0000-0000AE0E0000}"/>
    <cellStyle name="Normal 8 20" xfId="4212" xr:uid="{00000000-0005-0000-0000-0000AF0E0000}"/>
    <cellStyle name="Normal 8 21" xfId="4213" xr:uid="{00000000-0005-0000-0000-0000B00E0000}"/>
    <cellStyle name="Normal 8 22" xfId="4214" xr:uid="{00000000-0005-0000-0000-0000B10E0000}"/>
    <cellStyle name="Normal 8 23" xfId="4215" xr:uid="{00000000-0005-0000-0000-0000B20E0000}"/>
    <cellStyle name="Normal 8 24" xfId="4216" xr:uid="{00000000-0005-0000-0000-0000B30E0000}"/>
    <cellStyle name="Normal 8 25" xfId="4217" xr:uid="{00000000-0005-0000-0000-0000B40E0000}"/>
    <cellStyle name="Normal 8 26" xfId="4218" xr:uid="{00000000-0005-0000-0000-0000B50E0000}"/>
    <cellStyle name="Normal 8 3" xfId="3467" xr:uid="{00000000-0005-0000-0000-0000B60E0000}"/>
    <cellStyle name="Normal 8 4" xfId="3468" xr:uid="{00000000-0005-0000-0000-0000B70E0000}"/>
    <cellStyle name="Normal 8 5" xfId="3469" xr:uid="{00000000-0005-0000-0000-0000B80E0000}"/>
    <cellStyle name="Normal 8 6" xfId="3470" xr:uid="{00000000-0005-0000-0000-0000B90E0000}"/>
    <cellStyle name="Normal 8 7" xfId="3471" xr:uid="{00000000-0005-0000-0000-0000BA0E0000}"/>
    <cellStyle name="Normal 8 8" xfId="3472" xr:uid="{00000000-0005-0000-0000-0000BB0E0000}"/>
    <cellStyle name="Normal 8 9" xfId="3473" xr:uid="{00000000-0005-0000-0000-0000BC0E0000}"/>
    <cellStyle name="Normal 9" xfId="140" xr:uid="{00000000-0005-0000-0000-0000BD0E0000}"/>
    <cellStyle name="Normal 9 10" xfId="3474" xr:uid="{00000000-0005-0000-0000-0000BE0E0000}"/>
    <cellStyle name="Normal 9 11" xfId="3475" xr:uid="{00000000-0005-0000-0000-0000BF0E0000}"/>
    <cellStyle name="Normal 9 12" xfId="3476" xr:uid="{00000000-0005-0000-0000-0000C00E0000}"/>
    <cellStyle name="Normal 9 13" xfId="3477" xr:uid="{00000000-0005-0000-0000-0000C10E0000}"/>
    <cellStyle name="Normal 9 14" xfId="3478" xr:uid="{00000000-0005-0000-0000-0000C20E0000}"/>
    <cellStyle name="Normal 9 15" xfId="3479" xr:uid="{00000000-0005-0000-0000-0000C30E0000}"/>
    <cellStyle name="Normal 9 16" xfId="3480" xr:uid="{00000000-0005-0000-0000-0000C40E0000}"/>
    <cellStyle name="Normal 9 17" xfId="3481" xr:uid="{00000000-0005-0000-0000-0000C50E0000}"/>
    <cellStyle name="Normal 9 2" xfId="3482" xr:uid="{00000000-0005-0000-0000-0000C60E0000}"/>
    <cellStyle name="Normal 9 3" xfId="3483" xr:uid="{00000000-0005-0000-0000-0000C70E0000}"/>
    <cellStyle name="Normal 9 4" xfId="3484" xr:uid="{00000000-0005-0000-0000-0000C80E0000}"/>
    <cellStyle name="Normal 9 5" xfId="3485" xr:uid="{00000000-0005-0000-0000-0000C90E0000}"/>
    <cellStyle name="Normal 9 6" xfId="3486" xr:uid="{00000000-0005-0000-0000-0000CA0E0000}"/>
    <cellStyle name="Normal 9 7" xfId="3487" xr:uid="{00000000-0005-0000-0000-0000CB0E0000}"/>
    <cellStyle name="Normal 9 8" xfId="3488" xr:uid="{00000000-0005-0000-0000-0000CC0E0000}"/>
    <cellStyle name="Normal 9 9" xfId="3489" xr:uid="{00000000-0005-0000-0000-0000CD0E0000}"/>
    <cellStyle name="Normal1" xfId="3490" xr:uid="{00000000-0005-0000-0000-0000CE0E0000}"/>
    <cellStyle name="Normal1 2" xfId="4219" xr:uid="{00000000-0005-0000-0000-0000CF0E0000}"/>
    <cellStyle name="Normal3" xfId="3491" xr:uid="{00000000-0005-0000-0000-0000D00E0000}"/>
    <cellStyle name="Normal3 2" xfId="4220" xr:uid="{00000000-0005-0000-0000-0000D10E0000}"/>
    <cellStyle name="Normalno" xfId="0" builtinId="0"/>
    <cellStyle name="Normalno 10" xfId="141" xr:uid="{00000000-0005-0000-0000-0000D20E0000}"/>
    <cellStyle name="Normalno 11" xfId="142" xr:uid="{00000000-0005-0000-0000-0000D30E0000}"/>
    <cellStyle name="Normalno 12" xfId="262" xr:uid="{00000000-0005-0000-0000-0000D40E0000}"/>
    <cellStyle name="Normalno 13" xfId="319" xr:uid="{00000000-0005-0000-0000-0000D50E0000}"/>
    <cellStyle name="Normalno 14" xfId="4257" xr:uid="{00000000-0005-0000-0000-0000D60E0000}"/>
    <cellStyle name="Normalno 15" xfId="336" xr:uid="{00000000-0005-0000-0000-0000D70E0000}"/>
    <cellStyle name="Normalno 16" xfId="143" xr:uid="{00000000-0005-0000-0000-0000D80E0000}"/>
    <cellStyle name="Normalno 16 2" xfId="144" xr:uid="{00000000-0005-0000-0000-0000D90E0000}"/>
    <cellStyle name="Normalno 16 3" xfId="145" xr:uid="{00000000-0005-0000-0000-0000DA0E0000}"/>
    <cellStyle name="Normalno 2" xfId="146" xr:uid="{00000000-0005-0000-0000-0000DB0E0000}"/>
    <cellStyle name="Normalno 2 2" xfId="147" xr:uid="{00000000-0005-0000-0000-0000DC0E0000}"/>
    <cellStyle name="Normalno 2 2 2" xfId="148" xr:uid="{00000000-0005-0000-0000-0000DD0E0000}"/>
    <cellStyle name="Normalno 2 2_KTC-Pakrac_TC+BP_GHV-TROŠKOVNIK" xfId="149" xr:uid="{00000000-0005-0000-0000-0000DE0E0000}"/>
    <cellStyle name="Normalno 2 3" xfId="150" xr:uid="{00000000-0005-0000-0000-0000DF0E0000}"/>
    <cellStyle name="Normalno 2_KTC-Pakrac_TC+BP_GHV-TROŠKOVNIK" xfId="151" xr:uid="{00000000-0005-0000-0000-0000E00E0000}"/>
    <cellStyle name="Normalno 3" xfId="152" xr:uid="{00000000-0005-0000-0000-0000E10E0000}"/>
    <cellStyle name="Normalno 3 2" xfId="153" xr:uid="{00000000-0005-0000-0000-0000E20E0000}"/>
    <cellStyle name="Normalno 3 3" xfId="154" xr:uid="{00000000-0005-0000-0000-0000E30E0000}"/>
    <cellStyle name="Normalno 3_KTC-Pakrac_TC+BP_GHV-TROŠKOVNIK" xfId="155" xr:uid="{00000000-0005-0000-0000-0000E40E0000}"/>
    <cellStyle name="Normalno 4" xfId="156" xr:uid="{00000000-0005-0000-0000-0000E50E0000}"/>
    <cellStyle name="Normalno 4 2" xfId="157" xr:uid="{00000000-0005-0000-0000-0000E60E0000}"/>
    <cellStyle name="Normalno 4 2 2" xfId="158" xr:uid="{00000000-0005-0000-0000-0000E70E0000}"/>
    <cellStyle name="Normalno 4 3" xfId="159" xr:uid="{00000000-0005-0000-0000-0000E80E0000}"/>
    <cellStyle name="Normalno 4_KTC-Pakrac_TC+BP_GHV-TROŠKOVNIK" xfId="160" xr:uid="{00000000-0005-0000-0000-0000E90E0000}"/>
    <cellStyle name="Normalno 5" xfId="161" xr:uid="{00000000-0005-0000-0000-0000EA0E0000}"/>
    <cellStyle name="Normalno 5 2" xfId="162" xr:uid="{00000000-0005-0000-0000-0000EB0E0000}"/>
    <cellStyle name="Normalno 5 3" xfId="337" xr:uid="{00000000-0005-0000-0000-0000EC0E0000}"/>
    <cellStyle name="Normalno 6" xfId="163" xr:uid="{00000000-0005-0000-0000-0000ED0E0000}"/>
    <cellStyle name="Normalno 7" xfId="164" xr:uid="{00000000-0005-0000-0000-0000EE0E0000}"/>
    <cellStyle name="Normalno 8" xfId="165" xr:uid="{00000000-0005-0000-0000-0000EF0E0000}"/>
    <cellStyle name="Normalno 9" xfId="166" xr:uid="{00000000-0005-0000-0000-0000F00E0000}"/>
    <cellStyle name="Note 2" xfId="167" xr:uid="{00000000-0005-0000-0000-0000F10E0000}"/>
    <cellStyle name="Note 2 2" xfId="295" xr:uid="{00000000-0005-0000-0000-0000F20E0000}"/>
    <cellStyle name="Note 2 2 2" xfId="3492" xr:uid="{00000000-0005-0000-0000-0000F30E0000}"/>
    <cellStyle name="Note 2 3" xfId="328" xr:uid="{00000000-0005-0000-0000-0000F40E0000}"/>
    <cellStyle name="Note 2 4" xfId="4270" xr:uid="{00000000-0005-0000-0000-0000F50E0000}"/>
    <cellStyle name="Note 2 5" xfId="4265" xr:uid="{00000000-0005-0000-0000-0000F60E0000}"/>
    <cellStyle name="Note 2 6" xfId="4262" xr:uid="{00000000-0005-0000-0000-0000F70E0000}"/>
    <cellStyle name="Note 3" xfId="3493" xr:uid="{00000000-0005-0000-0000-0000F80E0000}"/>
    <cellStyle name="Note 3 10" xfId="3494" xr:uid="{00000000-0005-0000-0000-0000F90E0000}"/>
    <cellStyle name="Note 3 11" xfId="3495" xr:uid="{00000000-0005-0000-0000-0000FA0E0000}"/>
    <cellStyle name="Note 3 12" xfId="3496" xr:uid="{00000000-0005-0000-0000-0000FB0E0000}"/>
    <cellStyle name="Note 3 13" xfId="3497" xr:uid="{00000000-0005-0000-0000-0000FC0E0000}"/>
    <cellStyle name="Note 3 14" xfId="3498" xr:uid="{00000000-0005-0000-0000-0000FD0E0000}"/>
    <cellStyle name="Note 3 15" xfId="3499" xr:uid="{00000000-0005-0000-0000-0000FE0E0000}"/>
    <cellStyle name="Note 3 16" xfId="3500" xr:uid="{00000000-0005-0000-0000-0000FF0E0000}"/>
    <cellStyle name="Note 3 17" xfId="3501" xr:uid="{00000000-0005-0000-0000-0000000F0000}"/>
    <cellStyle name="Note 3 18" xfId="3502" xr:uid="{00000000-0005-0000-0000-0000010F0000}"/>
    <cellStyle name="Note 3 19" xfId="3503" xr:uid="{00000000-0005-0000-0000-0000020F0000}"/>
    <cellStyle name="Note 3 2" xfId="3504" xr:uid="{00000000-0005-0000-0000-0000030F0000}"/>
    <cellStyle name="Note 3 20" xfId="3505" xr:uid="{00000000-0005-0000-0000-0000040F0000}"/>
    <cellStyle name="Note 3 21" xfId="3506" xr:uid="{00000000-0005-0000-0000-0000050F0000}"/>
    <cellStyle name="Note 3 22" xfId="3507" xr:uid="{00000000-0005-0000-0000-0000060F0000}"/>
    <cellStyle name="Note 3 23" xfId="3508" xr:uid="{00000000-0005-0000-0000-0000070F0000}"/>
    <cellStyle name="Note 3 24" xfId="3509" xr:uid="{00000000-0005-0000-0000-0000080F0000}"/>
    <cellStyle name="Note 3 25" xfId="3510" xr:uid="{00000000-0005-0000-0000-0000090F0000}"/>
    <cellStyle name="Note 3 26" xfId="3511" xr:uid="{00000000-0005-0000-0000-00000A0F0000}"/>
    <cellStyle name="Note 3 27" xfId="3512" xr:uid="{00000000-0005-0000-0000-00000B0F0000}"/>
    <cellStyle name="Note 3 28" xfId="3513" xr:uid="{00000000-0005-0000-0000-00000C0F0000}"/>
    <cellStyle name="Note 3 3" xfId="3514" xr:uid="{00000000-0005-0000-0000-00000D0F0000}"/>
    <cellStyle name="Note 3 4" xfId="3515" xr:uid="{00000000-0005-0000-0000-00000E0F0000}"/>
    <cellStyle name="Note 3 5" xfId="3516" xr:uid="{00000000-0005-0000-0000-00000F0F0000}"/>
    <cellStyle name="Note 3 6" xfId="3517" xr:uid="{00000000-0005-0000-0000-0000100F0000}"/>
    <cellStyle name="Note 3 7" xfId="3518" xr:uid="{00000000-0005-0000-0000-0000110F0000}"/>
    <cellStyle name="Note 3 8" xfId="3519" xr:uid="{00000000-0005-0000-0000-0000120F0000}"/>
    <cellStyle name="Note 3 9" xfId="3520" xr:uid="{00000000-0005-0000-0000-0000130F0000}"/>
    <cellStyle name="Note 4" xfId="3521" xr:uid="{00000000-0005-0000-0000-0000140F0000}"/>
    <cellStyle name="Note 4 10" xfId="3522" xr:uid="{00000000-0005-0000-0000-0000150F0000}"/>
    <cellStyle name="Note 4 11" xfId="3523" xr:uid="{00000000-0005-0000-0000-0000160F0000}"/>
    <cellStyle name="Note 4 12" xfId="3524" xr:uid="{00000000-0005-0000-0000-0000170F0000}"/>
    <cellStyle name="Note 4 13" xfId="3525" xr:uid="{00000000-0005-0000-0000-0000180F0000}"/>
    <cellStyle name="Note 4 14" xfId="3526" xr:uid="{00000000-0005-0000-0000-0000190F0000}"/>
    <cellStyle name="Note 4 15" xfId="3527" xr:uid="{00000000-0005-0000-0000-00001A0F0000}"/>
    <cellStyle name="Note 4 16" xfId="3528" xr:uid="{00000000-0005-0000-0000-00001B0F0000}"/>
    <cellStyle name="Note 4 17" xfId="3529" xr:uid="{00000000-0005-0000-0000-00001C0F0000}"/>
    <cellStyle name="Note 4 18" xfId="3530" xr:uid="{00000000-0005-0000-0000-00001D0F0000}"/>
    <cellStyle name="Note 4 19" xfId="3531" xr:uid="{00000000-0005-0000-0000-00001E0F0000}"/>
    <cellStyle name="Note 4 2" xfId="3532" xr:uid="{00000000-0005-0000-0000-00001F0F0000}"/>
    <cellStyle name="Note 4 20" xfId="3533" xr:uid="{00000000-0005-0000-0000-0000200F0000}"/>
    <cellStyle name="Note 4 21" xfId="3534" xr:uid="{00000000-0005-0000-0000-0000210F0000}"/>
    <cellStyle name="Note 4 22" xfId="3535" xr:uid="{00000000-0005-0000-0000-0000220F0000}"/>
    <cellStyle name="Note 4 23" xfId="3536" xr:uid="{00000000-0005-0000-0000-0000230F0000}"/>
    <cellStyle name="Note 4 24" xfId="3537" xr:uid="{00000000-0005-0000-0000-0000240F0000}"/>
    <cellStyle name="Note 4 25" xfId="3538" xr:uid="{00000000-0005-0000-0000-0000250F0000}"/>
    <cellStyle name="Note 4 3" xfId="3539" xr:uid="{00000000-0005-0000-0000-0000260F0000}"/>
    <cellStyle name="Note 4 4" xfId="3540" xr:uid="{00000000-0005-0000-0000-0000270F0000}"/>
    <cellStyle name="Note 4 5" xfId="3541" xr:uid="{00000000-0005-0000-0000-0000280F0000}"/>
    <cellStyle name="Note 4 5 10" xfId="3542" xr:uid="{00000000-0005-0000-0000-0000290F0000}"/>
    <cellStyle name="Note 4 5 11" xfId="3543" xr:uid="{00000000-0005-0000-0000-00002A0F0000}"/>
    <cellStyle name="Note 4 5 12" xfId="3544" xr:uid="{00000000-0005-0000-0000-00002B0F0000}"/>
    <cellStyle name="Note 4 5 13" xfId="3545" xr:uid="{00000000-0005-0000-0000-00002C0F0000}"/>
    <cellStyle name="Note 4 5 14" xfId="3546" xr:uid="{00000000-0005-0000-0000-00002D0F0000}"/>
    <cellStyle name="Note 4 5 15" xfId="3547" xr:uid="{00000000-0005-0000-0000-00002E0F0000}"/>
    <cellStyle name="Note 4 5 16" xfId="3548" xr:uid="{00000000-0005-0000-0000-00002F0F0000}"/>
    <cellStyle name="Note 4 5 17" xfId="3549" xr:uid="{00000000-0005-0000-0000-0000300F0000}"/>
    <cellStyle name="Note 4 5 18" xfId="3550" xr:uid="{00000000-0005-0000-0000-0000310F0000}"/>
    <cellStyle name="Note 4 5 19" xfId="3551" xr:uid="{00000000-0005-0000-0000-0000320F0000}"/>
    <cellStyle name="Note 4 5 2" xfId="3552" xr:uid="{00000000-0005-0000-0000-0000330F0000}"/>
    <cellStyle name="Note 4 5 3" xfId="3553" xr:uid="{00000000-0005-0000-0000-0000340F0000}"/>
    <cellStyle name="Note 4 5 4" xfId="3554" xr:uid="{00000000-0005-0000-0000-0000350F0000}"/>
    <cellStyle name="Note 4 5 5" xfId="3555" xr:uid="{00000000-0005-0000-0000-0000360F0000}"/>
    <cellStyle name="Note 4 5 6" xfId="3556" xr:uid="{00000000-0005-0000-0000-0000370F0000}"/>
    <cellStyle name="Note 4 5 7" xfId="3557" xr:uid="{00000000-0005-0000-0000-0000380F0000}"/>
    <cellStyle name="Note 4 5 8" xfId="3558" xr:uid="{00000000-0005-0000-0000-0000390F0000}"/>
    <cellStyle name="Note 4 5 9" xfId="3559" xr:uid="{00000000-0005-0000-0000-00003A0F0000}"/>
    <cellStyle name="Note 4 6" xfId="3560" xr:uid="{00000000-0005-0000-0000-00003B0F0000}"/>
    <cellStyle name="Note 4 7" xfId="3561" xr:uid="{00000000-0005-0000-0000-00003C0F0000}"/>
    <cellStyle name="Note 4 8" xfId="3562" xr:uid="{00000000-0005-0000-0000-00003D0F0000}"/>
    <cellStyle name="Note 4 9" xfId="3563" xr:uid="{00000000-0005-0000-0000-00003E0F0000}"/>
    <cellStyle name="Obično 10 2" xfId="168" xr:uid="{00000000-0005-0000-0000-00003F0F0000}"/>
    <cellStyle name="Obično 10 3" xfId="169" xr:uid="{00000000-0005-0000-0000-0000400F0000}"/>
    <cellStyle name="Obično 11 2" xfId="170" xr:uid="{00000000-0005-0000-0000-0000410F0000}"/>
    <cellStyle name="Obično 11 3" xfId="171" xr:uid="{00000000-0005-0000-0000-0000420F0000}"/>
    <cellStyle name="Obično 11 4" xfId="172" xr:uid="{00000000-0005-0000-0000-0000430F0000}"/>
    <cellStyle name="Obično 12 2" xfId="173" xr:uid="{00000000-0005-0000-0000-0000440F0000}"/>
    <cellStyle name="Obično 12 3" xfId="174" xr:uid="{00000000-0005-0000-0000-0000450F0000}"/>
    <cellStyle name="Obično 12 4" xfId="175" xr:uid="{00000000-0005-0000-0000-0000460F0000}"/>
    <cellStyle name="Obično 13 2" xfId="176" xr:uid="{00000000-0005-0000-0000-0000470F0000}"/>
    <cellStyle name="Obično 13 3" xfId="177" xr:uid="{00000000-0005-0000-0000-0000480F0000}"/>
    <cellStyle name="Obično 13 4" xfId="178" xr:uid="{00000000-0005-0000-0000-0000490F0000}"/>
    <cellStyle name="Obično 14 2" xfId="179" xr:uid="{00000000-0005-0000-0000-00004A0F0000}"/>
    <cellStyle name="Obično 14 3" xfId="180" xr:uid="{00000000-0005-0000-0000-00004B0F0000}"/>
    <cellStyle name="Obično 14 4" xfId="181" xr:uid="{00000000-0005-0000-0000-00004C0F0000}"/>
    <cellStyle name="Obično 15 2" xfId="182" xr:uid="{00000000-0005-0000-0000-00004D0F0000}"/>
    <cellStyle name="Obično 16 2" xfId="183" xr:uid="{00000000-0005-0000-0000-00004E0F0000}"/>
    <cellStyle name="Obično 16 3" xfId="184" xr:uid="{00000000-0005-0000-0000-00004F0F0000}"/>
    <cellStyle name="Obično 17 2" xfId="185" xr:uid="{00000000-0005-0000-0000-0000500F0000}"/>
    <cellStyle name="Obično 17 2 2" xfId="254" xr:uid="{00000000-0005-0000-0000-0000510F0000}"/>
    <cellStyle name="Obično 17 2 2 2" xfId="4248" xr:uid="{00000000-0005-0000-0000-0000520F0000}"/>
    <cellStyle name="Obično 17 2 3" xfId="4239" xr:uid="{00000000-0005-0000-0000-0000530F0000}"/>
    <cellStyle name="Obično 18 2" xfId="186" xr:uid="{00000000-0005-0000-0000-0000540F0000}"/>
    <cellStyle name="Obično 18 3" xfId="187" xr:uid="{00000000-0005-0000-0000-0000550F0000}"/>
    <cellStyle name="Obično 19" xfId="188" xr:uid="{00000000-0005-0000-0000-0000560F0000}"/>
    <cellStyle name="Obično 19 2" xfId="189" xr:uid="{00000000-0005-0000-0000-0000570F0000}"/>
    <cellStyle name="Obično 2" xfId="190" xr:uid="{00000000-0005-0000-0000-0000580F0000}"/>
    <cellStyle name="Obično 2 2" xfId="191" xr:uid="{00000000-0005-0000-0000-0000590F0000}"/>
    <cellStyle name="Obično 2 3" xfId="192" xr:uid="{00000000-0005-0000-0000-00005A0F0000}"/>
    <cellStyle name="Obično 2 4" xfId="193" xr:uid="{00000000-0005-0000-0000-00005B0F0000}"/>
    <cellStyle name="Obično 2_Copy of Troškovnik_PS_elektro_proj" xfId="3564" xr:uid="{00000000-0005-0000-0000-00005C0F0000}"/>
    <cellStyle name="Obično 20" xfId="194" xr:uid="{00000000-0005-0000-0000-00005D0F0000}"/>
    <cellStyle name="Obično 20 2" xfId="195" xr:uid="{00000000-0005-0000-0000-00005E0F0000}"/>
    <cellStyle name="Obično 20 2 2" xfId="196" xr:uid="{00000000-0005-0000-0000-00005F0F0000}"/>
    <cellStyle name="Obično 21" xfId="197" xr:uid="{00000000-0005-0000-0000-0000600F0000}"/>
    <cellStyle name="Obično 21 2" xfId="198" xr:uid="{00000000-0005-0000-0000-0000610F0000}"/>
    <cellStyle name="Obično 21 2 2" xfId="256" xr:uid="{00000000-0005-0000-0000-0000620F0000}"/>
    <cellStyle name="Obično 21 2 2 2" xfId="4250" xr:uid="{00000000-0005-0000-0000-0000630F0000}"/>
    <cellStyle name="Obično 21 2 3" xfId="4241" xr:uid="{00000000-0005-0000-0000-0000640F0000}"/>
    <cellStyle name="Obično 21 3" xfId="199" xr:uid="{00000000-0005-0000-0000-0000650F0000}"/>
    <cellStyle name="Obično 21 3 2" xfId="257" xr:uid="{00000000-0005-0000-0000-0000660F0000}"/>
    <cellStyle name="Obično 21 3 2 2" xfId="4251" xr:uid="{00000000-0005-0000-0000-0000670F0000}"/>
    <cellStyle name="Obično 21 3 3" xfId="4242" xr:uid="{00000000-0005-0000-0000-0000680F0000}"/>
    <cellStyle name="Obično 21 4" xfId="200" xr:uid="{00000000-0005-0000-0000-0000690F0000}"/>
    <cellStyle name="Obično 21 4 2" xfId="258" xr:uid="{00000000-0005-0000-0000-00006A0F0000}"/>
    <cellStyle name="Obično 21 4 2 2" xfId="4252" xr:uid="{00000000-0005-0000-0000-00006B0F0000}"/>
    <cellStyle name="Obično 21 4 3" xfId="4243" xr:uid="{00000000-0005-0000-0000-00006C0F0000}"/>
    <cellStyle name="Obično 21 5" xfId="201" xr:uid="{00000000-0005-0000-0000-00006D0F0000}"/>
    <cellStyle name="Obično 21 5 2" xfId="259" xr:uid="{00000000-0005-0000-0000-00006E0F0000}"/>
    <cellStyle name="Obično 21 5 2 2" xfId="4253" xr:uid="{00000000-0005-0000-0000-00006F0F0000}"/>
    <cellStyle name="Obično 21 5 3" xfId="4244" xr:uid="{00000000-0005-0000-0000-0000700F0000}"/>
    <cellStyle name="Obično 21 6" xfId="202" xr:uid="{00000000-0005-0000-0000-0000710F0000}"/>
    <cellStyle name="Obično 21 6 2" xfId="260" xr:uid="{00000000-0005-0000-0000-0000720F0000}"/>
    <cellStyle name="Obično 21 6 2 2" xfId="4254" xr:uid="{00000000-0005-0000-0000-0000730F0000}"/>
    <cellStyle name="Obično 21 6 3" xfId="4245" xr:uid="{00000000-0005-0000-0000-0000740F0000}"/>
    <cellStyle name="Obično 21 7" xfId="255" xr:uid="{00000000-0005-0000-0000-0000750F0000}"/>
    <cellStyle name="Obično 21 7 2" xfId="4249" xr:uid="{00000000-0005-0000-0000-0000760F0000}"/>
    <cellStyle name="Obično 21 8" xfId="4240" xr:uid="{00000000-0005-0000-0000-0000770F0000}"/>
    <cellStyle name="Obično 3" xfId="203" xr:uid="{00000000-0005-0000-0000-0000780F0000}"/>
    <cellStyle name="Obično 3 2" xfId="204" xr:uid="{00000000-0005-0000-0000-0000790F0000}"/>
    <cellStyle name="Obično 3 3" xfId="205" xr:uid="{00000000-0005-0000-0000-00007A0F0000}"/>
    <cellStyle name="Obično 39" xfId="248" xr:uid="{00000000-0005-0000-0000-00007B0F0000}"/>
    <cellStyle name="Obično 4" xfId="206" xr:uid="{00000000-0005-0000-0000-00007C0F0000}"/>
    <cellStyle name="Obično 4 2" xfId="207" xr:uid="{00000000-0005-0000-0000-00007D0F0000}"/>
    <cellStyle name="Obično 4 3" xfId="208" xr:uid="{00000000-0005-0000-0000-00007E0F0000}"/>
    <cellStyle name="Obično 4 4" xfId="209" xr:uid="{00000000-0005-0000-0000-00007F0F0000}"/>
    <cellStyle name="Obično 5" xfId="210" xr:uid="{00000000-0005-0000-0000-0000800F0000}"/>
    <cellStyle name="Obično 5 2" xfId="211" xr:uid="{00000000-0005-0000-0000-0000810F0000}"/>
    <cellStyle name="Obično 5 2 2" xfId="4221" xr:uid="{00000000-0005-0000-0000-0000820F0000}"/>
    <cellStyle name="Obično 5 3" xfId="212" xr:uid="{00000000-0005-0000-0000-0000830F0000}"/>
    <cellStyle name="Obično 5 3 2" xfId="4222" xr:uid="{00000000-0005-0000-0000-0000840F0000}"/>
    <cellStyle name="Obično 5 4" xfId="4223" xr:uid="{00000000-0005-0000-0000-0000850F0000}"/>
    <cellStyle name="Obično 6" xfId="4224" xr:uid="{00000000-0005-0000-0000-0000860F0000}"/>
    <cellStyle name="Obično 6 2" xfId="213" xr:uid="{00000000-0005-0000-0000-0000870F0000}"/>
    <cellStyle name="Obično 6 2 2" xfId="4225" xr:uid="{00000000-0005-0000-0000-0000880F0000}"/>
    <cellStyle name="Obično 6 3" xfId="214" xr:uid="{00000000-0005-0000-0000-0000890F0000}"/>
    <cellStyle name="Obično 6 3 2" xfId="4226" xr:uid="{00000000-0005-0000-0000-00008A0F0000}"/>
    <cellStyle name="Obično 6 4" xfId="4227" xr:uid="{00000000-0005-0000-0000-00008B0F0000}"/>
    <cellStyle name="Obično 7 2" xfId="215" xr:uid="{00000000-0005-0000-0000-00008C0F0000}"/>
    <cellStyle name="Obično 7 3" xfId="216" xr:uid="{00000000-0005-0000-0000-00008D0F0000}"/>
    <cellStyle name="Obično 8 2" xfId="217" xr:uid="{00000000-0005-0000-0000-00008E0F0000}"/>
    <cellStyle name="Obično 9 2" xfId="218" xr:uid="{00000000-0005-0000-0000-00008F0F0000}"/>
    <cellStyle name="Obično 9 3" xfId="219" xr:uid="{00000000-0005-0000-0000-0000900F0000}"/>
    <cellStyle name="Obično_147 - GIMNAZIJA - izvedba acces pointova" xfId="261" xr:uid="{00000000-0005-0000-0000-0000910F0000}"/>
    <cellStyle name="Output 2" xfId="297" xr:uid="{00000000-0005-0000-0000-0000920F0000}"/>
    <cellStyle name="Output 2 2" xfId="3566" xr:uid="{00000000-0005-0000-0000-0000930F0000}"/>
    <cellStyle name="Output 2 3" xfId="3565" xr:uid="{00000000-0005-0000-0000-0000940F0000}"/>
    <cellStyle name="Output 2 4" xfId="4271" xr:uid="{00000000-0005-0000-0000-0000950F0000}"/>
    <cellStyle name="Output 2 5" xfId="4264" xr:uid="{00000000-0005-0000-0000-0000960F0000}"/>
    <cellStyle name="Output 2 6" xfId="4263" xr:uid="{00000000-0005-0000-0000-0000970F0000}"/>
    <cellStyle name="Output 3" xfId="3567" xr:uid="{00000000-0005-0000-0000-0000980F0000}"/>
    <cellStyle name="Output 3 10" xfId="3568" xr:uid="{00000000-0005-0000-0000-0000990F0000}"/>
    <cellStyle name="Output 3 11" xfId="3569" xr:uid="{00000000-0005-0000-0000-00009A0F0000}"/>
    <cellStyle name="Output 3 12" xfId="3570" xr:uid="{00000000-0005-0000-0000-00009B0F0000}"/>
    <cellStyle name="Output 3 13" xfId="3571" xr:uid="{00000000-0005-0000-0000-00009C0F0000}"/>
    <cellStyle name="Output 3 14" xfId="3572" xr:uid="{00000000-0005-0000-0000-00009D0F0000}"/>
    <cellStyle name="Output 3 15" xfId="3573" xr:uid="{00000000-0005-0000-0000-00009E0F0000}"/>
    <cellStyle name="Output 3 16" xfId="3574" xr:uid="{00000000-0005-0000-0000-00009F0F0000}"/>
    <cellStyle name="Output 3 17" xfId="3575" xr:uid="{00000000-0005-0000-0000-0000A00F0000}"/>
    <cellStyle name="Output 3 18" xfId="3576" xr:uid="{00000000-0005-0000-0000-0000A10F0000}"/>
    <cellStyle name="Output 3 19" xfId="3577" xr:uid="{00000000-0005-0000-0000-0000A20F0000}"/>
    <cellStyle name="Output 3 2" xfId="3578" xr:uid="{00000000-0005-0000-0000-0000A30F0000}"/>
    <cellStyle name="Output 3 20" xfId="3579" xr:uid="{00000000-0005-0000-0000-0000A40F0000}"/>
    <cellStyle name="Output 3 21" xfId="3580" xr:uid="{00000000-0005-0000-0000-0000A50F0000}"/>
    <cellStyle name="Output 3 22" xfId="3581" xr:uid="{00000000-0005-0000-0000-0000A60F0000}"/>
    <cellStyle name="Output 3 23" xfId="3582" xr:uid="{00000000-0005-0000-0000-0000A70F0000}"/>
    <cellStyle name="Output 3 24" xfId="3583" xr:uid="{00000000-0005-0000-0000-0000A80F0000}"/>
    <cellStyle name="Output 3 25" xfId="3584" xr:uid="{00000000-0005-0000-0000-0000A90F0000}"/>
    <cellStyle name="Output 3 26" xfId="3585" xr:uid="{00000000-0005-0000-0000-0000AA0F0000}"/>
    <cellStyle name="Output 3 27" xfId="3586" xr:uid="{00000000-0005-0000-0000-0000AB0F0000}"/>
    <cellStyle name="Output 3 28" xfId="3587" xr:uid="{00000000-0005-0000-0000-0000AC0F0000}"/>
    <cellStyle name="Output 3 3" xfId="3588" xr:uid="{00000000-0005-0000-0000-0000AD0F0000}"/>
    <cellStyle name="Output 3 4" xfId="3589" xr:uid="{00000000-0005-0000-0000-0000AE0F0000}"/>
    <cellStyle name="Output 3 5" xfId="3590" xr:uid="{00000000-0005-0000-0000-0000AF0F0000}"/>
    <cellStyle name="Output 3 6" xfId="3591" xr:uid="{00000000-0005-0000-0000-0000B00F0000}"/>
    <cellStyle name="Output 3 7" xfId="3592" xr:uid="{00000000-0005-0000-0000-0000B10F0000}"/>
    <cellStyle name="Output 3 8" xfId="3593" xr:uid="{00000000-0005-0000-0000-0000B20F0000}"/>
    <cellStyle name="Output 3 9" xfId="3594" xr:uid="{00000000-0005-0000-0000-0000B30F0000}"/>
    <cellStyle name="Output 4" xfId="3595" xr:uid="{00000000-0005-0000-0000-0000B40F0000}"/>
    <cellStyle name="Output 4 10" xfId="3596" xr:uid="{00000000-0005-0000-0000-0000B50F0000}"/>
    <cellStyle name="Output 4 11" xfId="3597" xr:uid="{00000000-0005-0000-0000-0000B60F0000}"/>
    <cellStyle name="Output 4 12" xfId="3598" xr:uid="{00000000-0005-0000-0000-0000B70F0000}"/>
    <cellStyle name="Output 4 13" xfId="3599" xr:uid="{00000000-0005-0000-0000-0000B80F0000}"/>
    <cellStyle name="Output 4 14" xfId="3600" xr:uid="{00000000-0005-0000-0000-0000B90F0000}"/>
    <cellStyle name="Output 4 15" xfId="3601" xr:uid="{00000000-0005-0000-0000-0000BA0F0000}"/>
    <cellStyle name="Output 4 16" xfId="3602" xr:uid="{00000000-0005-0000-0000-0000BB0F0000}"/>
    <cellStyle name="Output 4 17" xfId="3603" xr:uid="{00000000-0005-0000-0000-0000BC0F0000}"/>
    <cellStyle name="Output 4 18" xfId="3604" xr:uid="{00000000-0005-0000-0000-0000BD0F0000}"/>
    <cellStyle name="Output 4 19" xfId="3605" xr:uid="{00000000-0005-0000-0000-0000BE0F0000}"/>
    <cellStyle name="Output 4 2" xfId="3606" xr:uid="{00000000-0005-0000-0000-0000BF0F0000}"/>
    <cellStyle name="Output 4 20" xfId="3607" xr:uid="{00000000-0005-0000-0000-0000C00F0000}"/>
    <cellStyle name="Output 4 21" xfId="3608" xr:uid="{00000000-0005-0000-0000-0000C10F0000}"/>
    <cellStyle name="Output 4 22" xfId="3609" xr:uid="{00000000-0005-0000-0000-0000C20F0000}"/>
    <cellStyle name="Output 4 23" xfId="3610" xr:uid="{00000000-0005-0000-0000-0000C30F0000}"/>
    <cellStyle name="Output 4 24" xfId="3611" xr:uid="{00000000-0005-0000-0000-0000C40F0000}"/>
    <cellStyle name="Output 4 25" xfId="3612" xr:uid="{00000000-0005-0000-0000-0000C50F0000}"/>
    <cellStyle name="Output 4 3" xfId="3613" xr:uid="{00000000-0005-0000-0000-0000C60F0000}"/>
    <cellStyle name="Output 4 4" xfId="3614" xr:uid="{00000000-0005-0000-0000-0000C70F0000}"/>
    <cellStyle name="Output 4 5" xfId="3615" xr:uid="{00000000-0005-0000-0000-0000C80F0000}"/>
    <cellStyle name="Output 4 6" xfId="3616" xr:uid="{00000000-0005-0000-0000-0000C90F0000}"/>
    <cellStyle name="Output 4 7" xfId="3617" xr:uid="{00000000-0005-0000-0000-0000CA0F0000}"/>
    <cellStyle name="Output 4 8" xfId="3618" xr:uid="{00000000-0005-0000-0000-0000CB0F0000}"/>
    <cellStyle name="Output 4 9" xfId="3619" xr:uid="{00000000-0005-0000-0000-0000CC0F0000}"/>
    <cellStyle name="Percent [0]" xfId="3620" xr:uid="{00000000-0005-0000-0000-0000CD0F0000}"/>
    <cellStyle name="Percent [00]" xfId="3621" xr:uid="{00000000-0005-0000-0000-0000CE0F0000}"/>
    <cellStyle name="Percent [2]" xfId="3622" xr:uid="{00000000-0005-0000-0000-0000CF0F0000}"/>
    <cellStyle name="Percent 2" xfId="220" xr:uid="{00000000-0005-0000-0000-0000D00F0000}"/>
    <cellStyle name="Percent 2 2" xfId="4228" xr:uid="{00000000-0005-0000-0000-0000D10F0000}"/>
    <cellStyle name="Postotak 2 2" xfId="221" xr:uid="{00000000-0005-0000-0000-0000D20F0000}"/>
    <cellStyle name="Postotak 2 3" xfId="222" xr:uid="{00000000-0005-0000-0000-0000D30F0000}"/>
    <cellStyle name="Povezana ćelija" xfId="223" xr:uid="{00000000-0005-0000-0000-0000D40F0000}"/>
    <cellStyle name="Povezana ćelija 2" xfId="224" xr:uid="{00000000-0005-0000-0000-0000D50F0000}"/>
    <cellStyle name="Povezana ćelija 2 2" xfId="225" xr:uid="{00000000-0005-0000-0000-0000D60F0000}"/>
    <cellStyle name="PrePop Currency (0)" xfId="3623" xr:uid="{00000000-0005-0000-0000-0000D70F0000}"/>
    <cellStyle name="PrePop Currency (2)" xfId="3624" xr:uid="{00000000-0005-0000-0000-0000D80F0000}"/>
    <cellStyle name="PrePop Units (0)" xfId="3625" xr:uid="{00000000-0005-0000-0000-0000D90F0000}"/>
    <cellStyle name="PrePop Units (1)" xfId="3626" xr:uid="{00000000-0005-0000-0000-0000DA0F0000}"/>
    <cellStyle name="PrePop Units (2)" xfId="3627" xr:uid="{00000000-0005-0000-0000-0000DB0F0000}"/>
    <cellStyle name="Provjera ćelije" xfId="226" xr:uid="{00000000-0005-0000-0000-0000DC0F0000}"/>
    <cellStyle name="Provjera ćelije 2" xfId="227" xr:uid="{00000000-0005-0000-0000-0000DD0F0000}"/>
    <cellStyle name="Sheet Title" xfId="3628" xr:uid="{00000000-0005-0000-0000-0000DE0F0000}"/>
    <cellStyle name="Standard" xfId="3629" xr:uid="{00000000-0005-0000-0000-0000DF0F0000}"/>
    <cellStyle name="Stil 1" xfId="3630" xr:uid="{00000000-0005-0000-0000-0000E00F0000}"/>
    <cellStyle name="Style 1" xfId="228" xr:uid="{00000000-0005-0000-0000-0000E10F0000}"/>
    <cellStyle name="Style 1 2" xfId="229" xr:uid="{00000000-0005-0000-0000-0000E20F0000}"/>
    <cellStyle name="Style 1 3" xfId="251" xr:uid="{00000000-0005-0000-0000-0000E30F0000}"/>
    <cellStyle name="Tekst objašnjenja" xfId="230" xr:uid="{00000000-0005-0000-0000-0000E40F0000}"/>
    <cellStyle name="Tekst objašnjenja 2" xfId="231" xr:uid="{00000000-0005-0000-0000-0000E50F0000}"/>
    <cellStyle name="Tekst upozorenja" xfId="232" xr:uid="{00000000-0005-0000-0000-0000E60F0000}"/>
    <cellStyle name="Tekst upozorenja 2" xfId="233" xr:uid="{00000000-0005-0000-0000-0000E70F0000}"/>
    <cellStyle name="Text Indent A" xfId="3631" xr:uid="{00000000-0005-0000-0000-0000E80F0000}"/>
    <cellStyle name="Text Indent B" xfId="3632" xr:uid="{00000000-0005-0000-0000-0000E90F0000}"/>
    <cellStyle name="Text Indent C" xfId="3633" xr:uid="{00000000-0005-0000-0000-0000EA0F0000}"/>
    <cellStyle name="Title 2" xfId="298" xr:uid="{00000000-0005-0000-0000-0000EB0F0000}"/>
    <cellStyle name="Title 2 2" xfId="3635" xr:uid="{00000000-0005-0000-0000-0000EC0F0000}"/>
    <cellStyle name="Title 2 3" xfId="3634" xr:uid="{00000000-0005-0000-0000-0000ED0F0000}"/>
    <cellStyle name="Title 3" xfId="3636" xr:uid="{00000000-0005-0000-0000-0000EE0F0000}"/>
    <cellStyle name="Title 3 10" xfId="3637" xr:uid="{00000000-0005-0000-0000-0000EF0F0000}"/>
    <cellStyle name="Title 3 11" xfId="3638" xr:uid="{00000000-0005-0000-0000-0000F00F0000}"/>
    <cellStyle name="Title 3 12" xfId="3639" xr:uid="{00000000-0005-0000-0000-0000F10F0000}"/>
    <cellStyle name="Title 3 13" xfId="3640" xr:uid="{00000000-0005-0000-0000-0000F20F0000}"/>
    <cellStyle name="Title 3 14" xfId="3641" xr:uid="{00000000-0005-0000-0000-0000F30F0000}"/>
    <cellStyle name="Title 3 15" xfId="3642" xr:uid="{00000000-0005-0000-0000-0000F40F0000}"/>
    <cellStyle name="Title 3 16" xfId="3643" xr:uid="{00000000-0005-0000-0000-0000F50F0000}"/>
    <cellStyle name="Title 3 17" xfId="3644" xr:uid="{00000000-0005-0000-0000-0000F60F0000}"/>
    <cellStyle name="Title 3 18" xfId="3645" xr:uid="{00000000-0005-0000-0000-0000F70F0000}"/>
    <cellStyle name="Title 3 19" xfId="3646" xr:uid="{00000000-0005-0000-0000-0000F80F0000}"/>
    <cellStyle name="Title 3 2" xfId="3647" xr:uid="{00000000-0005-0000-0000-0000F90F0000}"/>
    <cellStyle name="Title 3 20" xfId="3648" xr:uid="{00000000-0005-0000-0000-0000FA0F0000}"/>
    <cellStyle name="Title 3 21" xfId="3649" xr:uid="{00000000-0005-0000-0000-0000FB0F0000}"/>
    <cellStyle name="Title 3 22" xfId="3650" xr:uid="{00000000-0005-0000-0000-0000FC0F0000}"/>
    <cellStyle name="Title 3 23" xfId="3651" xr:uid="{00000000-0005-0000-0000-0000FD0F0000}"/>
    <cellStyle name="Title 3 24" xfId="3652" xr:uid="{00000000-0005-0000-0000-0000FE0F0000}"/>
    <cellStyle name="Title 3 25" xfId="3653" xr:uid="{00000000-0005-0000-0000-0000FF0F0000}"/>
    <cellStyle name="Title 3 26" xfId="3654" xr:uid="{00000000-0005-0000-0000-000000100000}"/>
    <cellStyle name="Title 3 27" xfId="3655" xr:uid="{00000000-0005-0000-0000-000001100000}"/>
    <cellStyle name="Title 3 28" xfId="3656" xr:uid="{00000000-0005-0000-0000-000002100000}"/>
    <cellStyle name="Title 3 3" xfId="3657" xr:uid="{00000000-0005-0000-0000-000003100000}"/>
    <cellStyle name="Title 3 4" xfId="3658" xr:uid="{00000000-0005-0000-0000-000004100000}"/>
    <cellStyle name="Title 3 5" xfId="3659" xr:uid="{00000000-0005-0000-0000-000005100000}"/>
    <cellStyle name="Title 3 6" xfId="3660" xr:uid="{00000000-0005-0000-0000-000006100000}"/>
    <cellStyle name="Title 3 7" xfId="3661" xr:uid="{00000000-0005-0000-0000-000007100000}"/>
    <cellStyle name="Title 3 8" xfId="3662" xr:uid="{00000000-0005-0000-0000-000008100000}"/>
    <cellStyle name="Title 3 9" xfId="3663" xr:uid="{00000000-0005-0000-0000-000009100000}"/>
    <cellStyle name="Title 4" xfId="3664" xr:uid="{00000000-0005-0000-0000-00000A100000}"/>
    <cellStyle name="Title 4 10" xfId="3665" xr:uid="{00000000-0005-0000-0000-00000B100000}"/>
    <cellStyle name="Title 4 11" xfId="3666" xr:uid="{00000000-0005-0000-0000-00000C100000}"/>
    <cellStyle name="Title 4 12" xfId="3667" xr:uid="{00000000-0005-0000-0000-00000D100000}"/>
    <cellStyle name="Title 4 13" xfId="3668" xr:uid="{00000000-0005-0000-0000-00000E100000}"/>
    <cellStyle name="Title 4 14" xfId="3669" xr:uid="{00000000-0005-0000-0000-00000F100000}"/>
    <cellStyle name="Title 4 15" xfId="3670" xr:uid="{00000000-0005-0000-0000-000010100000}"/>
    <cellStyle name="Title 4 16" xfId="3671" xr:uid="{00000000-0005-0000-0000-000011100000}"/>
    <cellStyle name="Title 4 17" xfId="3672" xr:uid="{00000000-0005-0000-0000-000012100000}"/>
    <cellStyle name="Title 4 18" xfId="3673" xr:uid="{00000000-0005-0000-0000-000013100000}"/>
    <cellStyle name="Title 4 19" xfId="3674" xr:uid="{00000000-0005-0000-0000-000014100000}"/>
    <cellStyle name="Title 4 2" xfId="3675" xr:uid="{00000000-0005-0000-0000-000015100000}"/>
    <cellStyle name="Title 4 20" xfId="3676" xr:uid="{00000000-0005-0000-0000-000016100000}"/>
    <cellStyle name="Title 4 21" xfId="3677" xr:uid="{00000000-0005-0000-0000-000017100000}"/>
    <cellStyle name="Title 4 22" xfId="3678" xr:uid="{00000000-0005-0000-0000-000018100000}"/>
    <cellStyle name="Title 4 23" xfId="3679" xr:uid="{00000000-0005-0000-0000-000019100000}"/>
    <cellStyle name="Title 4 24" xfId="3680" xr:uid="{00000000-0005-0000-0000-00001A100000}"/>
    <cellStyle name="Title 4 25" xfId="3681" xr:uid="{00000000-0005-0000-0000-00001B100000}"/>
    <cellStyle name="Title 4 3" xfId="3682" xr:uid="{00000000-0005-0000-0000-00001C100000}"/>
    <cellStyle name="Title 4 4" xfId="3683" xr:uid="{00000000-0005-0000-0000-00001D100000}"/>
    <cellStyle name="Title 4 5" xfId="3684" xr:uid="{00000000-0005-0000-0000-00001E100000}"/>
    <cellStyle name="Title 4 6" xfId="3685" xr:uid="{00000000-0005-0000-0000-00001F100000}"/>
    <cellStyle name="Title 4 7" xfId="3686" xr:uid="{00000000-0005-0000-0000-000020100000}"/>
    <cellStyle name="Title 4 8" xfId="3687" xr:uid="{00000000-0005-0000-0000-000021100000}"/>
    <cellStyle name="Title 4 9" xfId="3688" xr:uid="{00000000-0005-0000-0000-000022100000}"/>
    <cellStyle name="Total 10" xfId="4229" xr:uid="{00000000-0005-0000-0000-000023100000}"/>
    <cellStyle name="Total 2" xfId="299" xr:uid="{00000000-0005-0000-0000-000024100000}"/>
    <cellStyle name="Total 2 2" xfId="3690" xr:uid="{00000000-0005-0000-0000-000025100000}"/>
    <cellStyle name="Total 2 3" xfId="4230" xr:uid="{00000000-0005-0000-0000-000026100000}"/>
    <cellStyle name="Total 2 4" xfId="3689" xr:uid="{00000000-0005-0000-0000-000027100000}"/>
    <cellStyle name="Total 2 5" xfId="4256" xr:uid="{00000000-0005-0000-0000-000028100000}"/>
    <cellStyle name="Total 2 6" xfId="4261" xr:uid="{00000000-0005-0000-0000-000029100000}"/>
    <cellStyle name="Total 2 7" xfId="4258" xr:uid="{00000000-0005-0000-0000-00002A100000}"/>
    <cellStyle name="Total 3" xfId="3691" xr:uid="{00000000-0005-0000-0000-00002B100000}"/>
    <cellStyle name="Total 3 10" xfId="3692" xr:uid="{00000000-0005-0000-0000-00002C100000}"/>
    <cellStyle name="Total 3 11" xfId="3693" xr:uid="{00000000-0005-0000-0000-00002D100000}"/>
    <cellStyle name="Total 3 12" xfId="3694" xr:uid="{00000000-0005-0000-0000-00002E100000}"/>
    <cellStyle name="Total 3 13" xfId="3695" xr:uid="{00000000-0005-0000-0000-00002F100000}"/>
    <cellStyle name="Total 3 14" xfId="3696" xr:uid="{00000000-0005-0000-0000-000030100000}"/>
    <cellStyle name="Total 3 15" xfId="3697" xr:uid="{00000000-0005-0000-0000-000031100000}"/>
    <cellStyle name="Total 3 16" xfId="3698" xr:uid="{00000000-0005-0000-0000-000032100000}"/>
    <cellStyle name="Total 3 17" xfId="3699" xr:uid="{00000000-0005-0000-0000-000033100000}"/>
    <cellStyle name="Total 3 18" xfId="3700" xr:uid="{00000000-0005-0000-0000-000034100000}"/>
    <cellStyle name="Total 3 19" xfId="3701" xr:uid="{00000000-0005-0000-0000-000035100000}"/>
    <cellStyle name="Total 3 2" xfId="3702" xr:uid="{00000000-0005-0000-0000-000036100000}"/>
    <cellStyle name="Total 3 20" xfId="3703" xr:uid="{00000000-0005-0000-0000-000037100000}"/>
    <cellStyle name="Total 3 21" xfId="3704" xr:uid="{00000000-0005-0000-0000-000038100000}"/>
    <cellStyle name="Total 3 22" xfId="3705" xr:uid="{00000000-0005-0000-0000-000039100000}"/>
    <cellStyle name="Total 3 23" xfId="3706" xr:uid="{00000000-0005-0000-0000-00003A100000}"/>
    <cellStyle name="Total 3 24" xfId="3707" xr:uid="{00000000-0005-0000-0000-00003B100000}"/>
    <cellStyle name="Total 3 25" xfId="3708" xr:uid="{00000000-0005-0000-0000-00003C100000}"/>
    <cellStyle name="Total 3 26" xfId="3709" xr:uid="{00000000-0005-0000-0000-00003D100000}"/>
    <cellStyle name="Total 3 27" xfId="3710" xr:uid="{00000000-0005-0000-0000-00003E100000}"/>
    <cellStyle name="Total 3 28" xfId="3711" xr:uid="{00000000-0005-0000-0000-00003F100000}"/>
    <cellStyle name="Total 3 3" xfId="3712" xr:uid="{00000000-0005-0000-0000-000040100000}"/>
    <cellStyle name="Total 3 4" xfId="3713" xr:uid="{00000000-0005-0000-0000-000041100000}"/>
    <cellStyle name="Total 3 5" xfId="3714" xr:uid="{00000000-0005-0000-0000-000042100000}"/>
    <cellStyle name="Total 3 6" xfId="3715" xr:uid="{00000000-0005-0000-0000-000043100000}"/>
    <cellStyle name="Total 3 7" xfId="3716" xr:uid="{00000000-0005-0000-0000-000044100000}"/>
    <cellStyle name="Total 3 8" xfId="3717" xr:uid="{00000000-0005-0000-0000-000045100000}"/>
    <cellStyle name="Total 3 9" xfId="3718" xr:uid="{00000000-0005-0000-0000-000046100000}"/>
    <cellStyle name="Total 4" xfId="3719" xr:uid="{00000000-0005-0000-0000-000047100000}"/>
    <cellStyle name="Total 4 10" xfId="3720" xr:uid="{00000000-0005-0000-0000-000048100000}"/>
    <cellStyle name="Total 4 11" xfId="3721" xr:uid="{00000000-0005-0000-0000-000049100000}"/>
    <cellStyle name="Total 4 12" xfId="3722" xr:uid="{00000000-0005-0000-0000-00004A100000}"/>
    <cellStyle name="Total 4 13" xfId="3723" xr:uid="{00000000-0005-0000-0000-00004B100000}"/>
    <cellStyle name="Total 4 14" xfId="3724" xr:uid="{00000000-0005-0000-0000-00004C100000}"/>
    <cellStyle name="Total 4 15" xfId="3725" xr:uid="{00000000-0005-0000-0000-00004D100000}"/>
    <cellStyle name="Total 4 16" xfId="3726" xr:uid="{00000000-0005-0000-0000-00004E100000}"/>
    <cellStyle name="Total 4 17" xfId="3727" xr:uid="{00000000-0005-0000-0000-00004F100000}"/>
    <cellStyle name="Total 4 18" xfId="3728" xr:uid="{00000000-0005-0000-0000-000050100000}"/>
    <cellStyle name="Total 4 19" xfId="3729" xr:uid="{00000000-0005-0000-0000-000051100000}"/>
    <cellStyle name="Total 4 2" xfId="3730" xr:uid="{00000000-0005-0000-0000-000052100000}"/>
    <cellStyle name="Total 4 20" xfId="3731" xr:uid="{00000000-0005-0000-0000-000053100000}"/>
    <cellStyle name="Total 4 21" xfId="3732" xr:uid="{00000000-0005-0000-0000-000054100000}"/>
    <cellStyle name="Total 4 22" xfId="3733" xr:uid="{00000000-0005-0000-0000-000055100000}"/>
    <cellStyle name="Total 4 23" xfId="3734" xr:uid="{00000000-0005-0000-0000-000056100000}"/>
    <cellStyle name="Total 4 24" xfId="3735" xr:uid="{00000000-0005-0000-0000-000057100000}"/>
    <cellStyle name="Total 4 25" xfId="3736" xr:uid="{00000000-0005-0000-0000-000058100000}"/>
    <cellStyle name="Total 4 3" xfId="3737" xr:uid="{00000000-0005-0000-0000-000059100000}"/>
    <cellStyle name="Total 4 4" xfId="3738" xr:uid="{00000000-0005-0000-0000-00005A100000}"/>
    <cellStyle name="Total 4 5" xfId="3739" xr:uid="{00000000-0005-0000-0000-00005B100000}"/>
    <cellStyle name="Total 4 6" xfId="3740" xr:uid="{00000000-0005-0000-0000-00005C100000}"/>
    <cellStyle name="Total 4 7" xfId="3741" xr:uid="{00000000-0005-0000-0000-00005D100000}"/>
    <cellStyle name="Total 4 8" xfId="3742" xr:uid="{00000000-0005-0000-0000-00005E100000}"/>
    <cellStyle name="Total 4 9" xfId="3743" xr:uid="{00000000-0005-0000-0000-00005F100000}"/>
    <cellStyle name="Total 5" xfId="4231" xr:uid="{00000000-0005-0000-0000-000060100000}"/>
    <cellStyle name="Total 6" xfId="4232" xr:uid="{00000000-0005-0000-0000-000061100000}"/>
    <cellStyle name="Total 7" xfId="4233" xr:uid="{00000000-0005-0000-0000-000062100000}"/>
    <cellStyle name="Total 8" xfId="4234" xr:uid="{00000000-0005-0000-0000-000063100000}"/>
    <cellStyle name="Total 9" xfId="4235" xr:uid="{00000000-0005-0000-0000-000064100000}"/>
    <cellStyle name="Ukupni zbroj" xfId="234" xr:uid="{00000000-0005-0000-0000-000065100000}"/>
    <cellStyle name="Ukupni zbroj 2" xfId="235" xr:uid="{00000000-0005-0000-0000-000066100000}"/>
    <cellStyle name="Ukupni zbroj 2 2" xfId="236" xr:uid="{00000000-0005-0000-0000-000067100000}"/>
    <cellStyle name="Ukupni zbroj 2 2 2" xfId="331" xr:uid="{00000000-0005-0000-0000-000068100000}"/>
    <cellStyle name="Ukupni zbroj 2 3" xfId="330" xr:uid="{00000000-0005-0000-0000-000069100000}"/>
    <cellStyle name="Ukupni zbroj 3" xfId="329" xr:uid="{00000000-0005-0000-0000-00006A100000}"/>
    <cellStyle name="Ukupno" xfId="264" xr:uid="{00000000-0005-0000-0000-00006B100000}"/>
    <cellStyle name="Unos" xfId="237" xr:uid="{00000000-0005-0000-0000-00006C100000}"/>
    <cellStyle name="Unos 2" xfId="238" xr:uid="{00000000-0005-0000-0000-00006D100000}"/>
    <cellStyle name="Unos 2 2" xfId="239" xr:uid="{00000000-0005-0000-0000-00006E100000}"/>
    <cellStyle name="Unos 2 2 2" xfId="334" xr:uid="{00000000-0005-0000-0000-00006F100000}"/>
    <cellStyle name="Unos 2 3" xfId="333" xr:uid="{00000000-0005-0000-0000-000070100000}"/>
    <cellStyle name="Unos 3" xfId="332" xr:uid="{00000000-0005-0000-0000-000071100000}"/>
    <cellStyle name="Valuta 2 2" xfId="240" xr:uid="{00000000-0005-0000-0000-000072100000}"/>
    <cellStyle name="Valuta 2 3" xfId="241" xr:uid="{00000000-0005-0000-0000-000073100000}"/>
    <cellStyle name="Währung [0]_RESULTS" xfId="3744" xr:uid="{00000000-0005-0000-0000-000074100000}"/>
    <cellStyle name="Währung_RESULTS" xfId="3745" xr:uid="{00000000-0005-0000-0000-000075100000}"/>
    <cellStyle name="Warning Text 2" xfId="300" xr:uid="{00000000-0005-0000-0000-000076100000}"/>
    <cellStyle name="Warning Text 3" xfId="3746" xr:uid="{00000000-0005-0000-0000-000077100000}"/>
    <cellStyle name="Warning Text 3 10" xfId="3747" xr:uid="{00000000-0005-0000-0000-000078100000}"/>
    <cellStyle name="Warning Text 3 11" xfId="3748" xr:uid="{00000000-0005-0000-0000-000079100000}"/>
    <cellStyle name="Warning Text 3 12" xfId="3749" xr:uid="{00000000-0005-0000-0000-00007A100000}"/>
    <cellStyle name="Warning Text 3 13" xfId="3750" xr:uid="{00000000-0005-0000-0000-00007B100000}"/>
    <cellStyle name="Warning Text 3 14" xfId="3751" xr:uid="{00000000-0005-0000-0000-00007C100000}"/>
    <cellStyle name="Warning Text 3 15" xfId="3752" xr:uid="{00000000-0005-0000-0000-00007D100000}"/>
    <cellStyle name="Warning Text 3 16" xfId="3753" xr:uid="{00000000-0005-0000-0000-00007E100000}"/>
    <cellStyle name="Warning Text 3 17" xfId="3754" xr:uid="{00000000-0005-0000-0000-00007F100000}"/>
    <cellStyle name="Warning Text 3 18" xfId="3755" xr:uid="{00000000-0005-0000-0000-000080100000}"/>
    <cellStyle name="Warning Text 3 19" xfId="3756" xr:uid="{00000000-0005-0000-0000-000081100000}"/>
    <cellStyle name="Warning Text 3 2" xfId="3757" xr:uid="{00000000-0005-0000-0000-000082100000}"/>
    <cellStyle name="Warning Text 3 20" xfId="3758" xr:uid="{00000000-0005-0000-0000-000083100000}"/>
    <cellStyle name="Warning Text 3 21" xfId="3759" xr:uid="{00000000-0005-0000-0000-000084100000}"/>
    <cellStyle name="Warning Text 3 22" xfId="3760" xr:uid="{00000000-0005-0000-0000-000085100000}"/>
    <cellStyle name="Warning Text 3 23" xfId="3761" xr:uid="{00000000-0005-0000-0000-000086100000}"/>
    <cellStyle name="Warning Text 3 24" xfId="3762" xr:uid="{00000000-0005-0000-0000-000087100000}"/>
    <cellStyle name="Warning Text 3 25" xfId="3763" xr:uid="{00000000-0005-0000-0000-000088100000}"/>
    <cellStyle name="Warning Text 3 26" xfId="3764" xr:uid="{00000000-0005-0000-0000-000089100000}"/>
    <cellStyle name="Warning Text 3 27" xfId="3765" xr:uid="{00000000-0005-0000-0000-00008A100000}"/>
    <cellStyle name="Warning Text 3 28" xfId="3766" xr:uid="{00000000-0005-0000-0000-00008B100000}"/>
    <cellStyle name="Warning Text 3 3" xfId="3767" xr:uid="{00000000-0005-0000-0000-00008C100000}"/>
    <cellStyle name="Warning Text 3 4" xfId="3768" xr:uid="{00000000-0005-0000-0000-00008D100000}"/>
    <cellStyle name="Warning Text 3 5" xfId="3769" xr:uid="{00000000-0005-0000-0000-00008E100000}"/>
    <cellStyle name="Warning Text 3 6" xfId="3770" xr:uid="{00000000-0005-0000-0000-00008F100000}"/>
    <cellStyle name="Warning Text 3 7" xfId="3771" xr:uid="{00000000-0005-0000-0000-000090100000}"/>
    <cellStyle name="Warning Text 3 8" xfId="3772" xr:uid="{00000000-0005-0000-0000-000091100000}"/>
    <cellStyle name="Warning Text 3 9" xfId="3773" xr:uid="{00000000-0005-0000-0000-000092100000}"/>
    <cellStyle name="Warning Text 4" xfId="3774" xr:uid="{00000000-0005-0000-0000-000093100000}"/>
    <cellStyle name="Warning Text 4 10" xfId="3775" xr:uid="{00000000-0005-0000-0000-000094100000}"/>
    <cellStyle name="Warning Text 4 11" xfId="3776" xr:uid="{00000000-0005-0000-0000-000095100000}"/>
    <cellStyle name="Warning Text 4 12" xfId="3777" xr:uid="{00000000-0005-0000-0000-000096100000}"/>
    <cellStyle name="Warning Text 4 13" xfId="3778" xr:uid="{00000000-0005-0000-0000-000097100000}"/>
    <cellStyle name="Warning Text 4 14" xfId="3779" xr:uid="{00000000-0005-0000-0000-000098100000}"/>
    <cellStyle name="Warning Text 4 15" xfId="3780" xr:uid="{00000000-0005-0000-0000-000099100000}"/>
    <cellStyle name="Warning Text 4 16" xfId="3781" xr:uid="{00000000-0005-0000-0000-00009A100000}"/>
    <cellStyle name="Warning Text 4 17" xfId="3782" xr:uid="{00000000-0005-0000-0000-00009B100000}"/>
    <cellStyle name="Warning Text 4 18" xfId="3783" xr:uid="{00000000-0005-0000-0000-00009C100000}"/>
    <cellStyle name="Warning Text 4 19" xfId="3784" xr:uid="{00000000-0005-0000-0000-00009D100000}"/>
    <cellStyle name="Warning Text 4 2" xfId="3785" xr:uid="{00000000-0005-0000-0000-00009E100000}"/>
    <cellStyle name="Warning Text 4 20" xfId="3786" xr:uid="{00000000-0005-0000-0000-00009F100000}"/>
    <cellStyle name="Warning Text 4 21" xfId="3787" xr:uid="{00000000-0005-0000-0000-0000A0100000}"/>
    <cellStyle name="Warning Text 4 22" xfId="3788" xr:uid="{00000000-0005-0000-0000-0000A1100000}"/>
    <cellStyle name="Warning Text 4 23" xfId="3789" xr:uid="{00000000-0005-0000-0000-0000A2100000}"/>
    <cellStyle name="Warning Text 4 24" xfId="3790" xr:uid="{00000000-0005-0000-0000-0000A3100000}"/>
    <cellStyle name="Warning Text 4 25" xfId="3791" xr:uid="{00000000-0005-0000-0000-0000A4100000}"/>
    <cellStyle name="Warning Text 4 3" xfId="3792" xr:uid="{00000000-0005-0000-0000-0000A5100000}"/>
    <cellStyle name="Warning Text 4 4" xfId="3793" xr:uid="{00000000-0005-0000-0000-0000A6100000}"/>
    <cellStyle name="Warning Text 4 5" xfId="3794" xr:uid="{00000000-0005-0000-0000-0000A7100000}"/>
    <cellStyle name="Warning Text 4 6" xfId="3795" xr:uid="{00000000-0005-0000-0000-0000A8100000}"/>
    <cellStyle name="Warning Text 4 7" xfId="3796" xr:uid="{00000000-0005-0000-0000-0000A9100000}"/>
    <cellStyle name="Warning Text 4 8" xfId="3797" xr:uid="{00000000-0005-0000-0000-0000AA100000}"/>
    <cellStyle name="Warning Text 4 9" xfId="3798" xr:uid="{00000000-0005-0000-0000-0000AB100000}"/>
    <cellStyle name="Zarez 2" xfId="242" xr:uid="{00000000-0005-0000-0000-0000AC100000}"/>
    <cellStyle name="Zarez 2 2" xfId="243" xr:uid="{00000000-0005-0000-0000-0000AD100000}"/>
    <cellStyle name="Zarez 2 3" xfId="3801" xr:uid="{00000000-0005-0000-0000-0000AE100000}"/>
    <cellStyle name="Zarez 3" xfId="4236" xr:uid="{00000000-0005-0000-0000-0000AF1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63503</xdr:colOff>
      <xdr:row>0</xdr:row>
      <xdr:rowOff>15875</xdr:rowOff>
    </xdr:from>
    <xdr:to>
      <xdr:col>0</xdr:col>
      <xdr:colOff>523874</xdr:colOff>
      <xdr:row>5</xdr:row>
      <xdr:rowOff>7479</xdr:rowOff>
    </xdr:to>
    <xdr:pic>
      <xdr:nvPicPr>
        <xdr:cNvPr id="2" name="Picture 3">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503" y="15875"/>
          <a:ext cx="460371" cy="801229"/>
        </a:xfrm>
        <a:prstGeom prst="rect">
          <a:avLst/>
        </a:prstGeom>
        <a:solidFill>
          <a:srgbClr val="FFFFFF"/>
        </a:solid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51892</xdr:colOff>
      <xdr:row>0</xdr:row>
      <xdr:rowOff>4920</xdr:rowOff>
    </xdr:from>
    <xdr:to>
      <xdr:col>1</xdr:col>
      <xdr:colOff>0</xdr:colOff>
      <xdr:row>5</xdr:row>
      <xdr:rowOff>20200</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892" y="4920"/>
          <a:ext cx="443408" cy="767755"/>
        </a:xfrm>
        <a:prstGeom prst="rect">
          <a:avLst/>
        </a:prstGeom>
        <a:solidFill>
          <a:srgbClr val="FFFFFF"/>
        </a:solid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51892</xdr:colOff>
      <xdr:row>0</xdr:row>
      <xdr:rowOff>4920</xdr:rowOff>
    </xdr:from>
    <xdr:to>
      <xdr:col>1</xdr:col>
      <xdr:colOff>0</xdr:colOff>
      <xdr:row>5</xdr:row>
      <xdr:rowOff>20200</xdr:rowOff>
    </xdr:to>
    <xdr:pic>
      <xdr:nvPicPr>
        <xdr:cNvPr id="4" name="Picture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892" y="4920"/>
          <a:ext cx="443408" cy="767755"/>
        </a:xfrm>
        <a:prstGeom prst="rect">
          <a:avLst/>
        </a:prstGeom>
        <a:solidFill>
          <a:srgbClr val="FFFFFF"/>
        </a:solid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51892</xdr:colOff>
      <xdr:row>0</xdr:row>
      <xdr:rowOff>4920</xdr:rowOff>
    </xdr:from>
    <xdr:to>
      <xdr:col>1</xdr:col>
      <xdr:colOff>0</xdr:colOff>
      <xdr:row>5</xdr:row>
      <xdr:rowOff>20200</xdr:rowOff>
    </xdr:to>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892" y="4920"/>
          <a:ext cx="443408" cy="767755"/>
        </a:xfrm>
        <a:prstGeom prst="rect">
          <a:avLst/>
        </a:prstGeom>
        <a:solidFill>
          <a:srgbClr val="FFFFFF"/>
        </a:solid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51892</xdr:colOff>
      <xdr:row>0</xdr:row>
      <xdr:rowOff>4920</xdr:rowOff>
    </xdr:from>
    <xdr:to>
      <xdr:col>1</xdr:col>
      <xdr:colOff>0</xdr:colOff>
      <xdr:row>5</xdr:row>
      <xdr:rowOff>20200</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892" y="4920"/>
          <a:ext cx="443408" cy="767755"/>
        </a:xfrm>
        <a:prstGeom prst="rect">
          <a:avLst/>
        </a:prstGeom>
        <a:solidFill>
          <a:srgbClr val="FFFFFF"/>
        </a:solid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51892</xdr:colOff>
      <xdr:row>0</xdr:row>
      <xdr:rowOff>4920</xdr:rowOff>
    </xdr:from>
    <xdr:to>
      <xdr:col>1</xdr:col>
      <xdr:colOff>0</xdr:colOff>
      <xdr:row>5</xdr:row>
      <xdr:rowOff>20200</xdr:rowOff>
    </xdr:to>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892" y="4920"/>
          <a:ext cx="443408" cy="767755"/>
        </a:xfrm>
        <a:prstGeom prst="rect">
          <a:avLst/>
        </a:prstGeom>
        <a:solidFill>
          <a:srgbClr val="FFFFFF"/>
        </a:solid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rhinatura1\_projekti\Documents%20and%20Settings\Sanjin.SANJINC.000\Local%20Settings\Temporary%20Internet%20Files\OLK66F\Police_4paviljon_priz_Ikat-VK(26.6.0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ađevinski Splitska Banka"/>
      <sheetName val="troškovnik VK"/>
    </sheetNames>
    <sheetDataSet>
      <sheetData sheetId="0"/>
      <sheetData sheetId="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60"/>
  <sheetViews>
    <sheetView tabSelected="1" view="pageBreakPreview" topLeftCell="A33" zoomScale="120" zoomScaleNormal="120" zoomScaleSheetLayoutView="120" workbookViewId="0">
      <selection activeCell="D5" sqref="D5"/>
    </sheetView>
  </sheetViews>
  <sheetFormatPr defaultColWidth="9.1796875" defaultRowHeight="12.5"/>
  <cols>
    <col min="1" max="1" width="9.1796875" style="45"/>
    <col min="2" max="2" width="36.7265625" style="45" customWidth="1"/>
    <col min="3" max="3" width="9.1796875" style="45"/>
    <col min="4" max="4" width="12.26953125" style="45" customWidth="1"/>
    <col min="5" max="5" width="11.26953125" style="45" bestFit="1" customWidth="1"/>
    <col min="6" max="6" width="12.26953125" style="45" customWidth="1"/>
    <col min="7" max="7" width="9.1796875" style="45"/>
    <col min="8" max="8" width="11.7265625" style="45" bestFit="1" customWidth="1"/>
    <col min="9" max="16384" width="9.1796875" style="45"/>
  </cols>
  <sheetData>
    <row r="1" spans="2:6">
      <c r="B1" s="38" t="s">
        <v>15</v>
      </c>
      <c r="C1" s="4" t="s">
        <v>16</v>
      </c>
      <c r="D1" s="547" t="s">
        <v>317</v>
      </c>
      <c r="E1" s="548"/>
      <c r="F1" s="548"/>
    </row>
    <row r="2" spans="2:6">
      <c r="B2" s="39" t="s">
        <v>24</v>
      </c>
      <c r="C2" s="5" t="s">
        <v>17</v>
      </c>
      <c r="D2" s="547" t="s">
        <v>351</v>
      </c>
      <c r="E2" s="549"/>
      <c r="F2" s="549"/>
    </row>
    <row r="3" spans="2:6">
      <c r="B3" s="39" t="s">
        <v>354</v>
      </c>
      <c r="C3" s="5"/>
      <c r="D3" s="56" t="s">
        <v>352</v>
      </c>
      <c r="E3" s="266"/>
      <c r="F3" s="266"/>
    </row>
    <row r="4" spans="2:6">
      <c r="B4" s="40" t="s">
        <v>19</v>
      </c>
      <c r="C4" s="5" t="s">
        <v>14</v>
      </c>
      <c r="D4" s="7" t="s">
        <v>348</v>
      </c>
      <c r="E4" s="8"/>
      <c r="F4" s="6"/>
    </row>
    <row r="5" spans="2:6">
      <c r="B5" s="40" t="s">
        <v>353</v>
      </c>
      <c r="C5" s="5" t="s">
        <v>18</v>
      </c>
      <c r="D5" s="7" t="s">
        <v>343</v>
      </c>
      <c r="E5" s="6" t="s">
        <v>360</v>
      </c>
      <c r="F5" s="6"/>
    </row>
    <row r="15" spans="2:6" ht="18">
      <c r="B15" s="57" t="s">
        <v>258</v>
      </c>
      <c r="E15" s="262" t="s">
        <v>1345</v>
      </c>
    </row>
    <row r="19" spans="2:6" ht="13">
      <c r="B19" s="41" t="s">
        <v>16</v>
      </c>
      <c r="C19" s="25" t="s">
        <v>317</v>
      </c>
      <c r="D19" s="24"/>
      <c r="E19" s="47"/>
      <c r="F19" s="48"/>
    </row>
    <row r="20" spans="2:6" ht="13">
      <c r="B20" s="42" t="s">
        <v>17</v>
      </c>
      <c r="C20" s="25" t="s">
        <v>344</v>
      </c>
      <c r="D20" s="25"/>
      <c r="E20" s="47"/>
      <c r="F20" s="48"/>
    </row>
    <row r="21" spans="2:6" ht="13">
      <c r="B21" s="42"/>
      <c r="C21" s="25" t="s">
        <v>345</v>
      </c>
      <c r="D21" s="25"/>
      <c r="E21" s="47"/>
      <c r="F21" s="48"/>
    </row>
    <row r="22" spans="2:6">
      <c r="B22" s="42" t="s">
        <v>14</v>
      </c>
      <c r="C22" s="24" t="s">
        <v>348</v>
      </c>
      <c r="D22" s="26"/>
      <c r="E22" s="47"/>
      <c r="F22" s="48"/>
    </row>
    <row r="23" spans="2:6" ht="13">
      <c r="B23" s="42" t="s">
        <v>18</v>
      </c>
      <c r="C23" s="23" t="s">
        <v>343</v>
      </c>
      <c r="D23" s="22"/>
      <c r="E23" s="47"/>
      <c r="F23" s="48"/>
    </row>
    <row r="24" spans="2:6" ht="13">
      <c r="B24" s="42" t="s">
        <v>26</v>
      </c>
      <c r="C24" s="23" t="s">
        <v>342</v>
      </c>
      <c r="D24" s="22"/>
      <c r="E24" s="47"/>
      <c r="F24" s="48"/>
    </row>
    <row r="25" spans="2:6">
      <c r="B25" s="42" t="s">
        <v>319</v>
      </c>
      <c r="C25" s="23" t="s">
        <v>362</v>
      </c>
      <c r="D25" s="19"/>
      <c r="E25" s="47"/>
      <c r="F25" s="48"/>
    </row>
    <row r="26" spans="2:6">
      <c r="B26" s="270"/>
      <c r="C26" s="23"/>
      <c r="D26" s="19"/>
      <c r="E26" s="47"/>
      <c r="F26" s="48"/>
    </row>
    <row r="27" spans="2:6">
      <c r="B27" s="270"/>
      <c r="C27" s="18"/>
      <c r="D27" s="19"/>
      <c r="E27" s="47"/>
      <c r="F27" s="48"/>
    </row>
    <row r="28" spans="2:6">
      <c r="B28" s="42" t="s">
        <v>259</v>
      </c>
      <c r="C28" s="23" t="s">
        <v>248</v>
      </c>
      <c r="D28" s="19"/>
      <c r="E28" s="47"/>
      <c r="F28" s="48"/>
    </row>
    <row r="39" spans="1:7">
      <c r="B39" s="40"/>
      <c r="C39" s="5"/>
      <c r="D39" s="7"/>
      <c r="E39" s="8"/>
      <c r="F39" s="6"/>
    </row>
    <row r="40" spans="1:7">
      <c r="B40" s="40"/>
      <c r="C40" s="5"/>
      <c r="D40" s="7"/>
      <c r="E40" s="8"/>
      <c r="F40" s="6"/>
    </row>
    <row r="41" spans="1:7">
      <c r="B41" s="40"/>
      <c r="C41" s="5"/>
      <c r="D41" s="7"/>
      <c r="E41" s="8"/>
      <c r="F41" s="6"/>
    </row>
    <row r="42" spans="1:7" ht="13">
      <c r="A42" s="46"/>
      <c r="B42" s="36" t="s">
        <v>5</v>
      </c>
      <c r="C42" s="268"/>
      <c r="D42" s="269"/>
      <c r="E42" s="47"/>
      <c r="F42" s="48"/>
      <c r="G42" s="48"/>
    </row>
    <row r="43" spans="1:7">
      <c r="A43" s="49"/>
      <c r="B43" s="267"/>
      <c r="C43" s="268"/>
      <c r="D43" s="269"/>
      <c r="E43" s="47"/>
      <c r="F43" s="48"/>
      <c r="G43" s="48"/>
    </row>
    <row r="44" spans="1:7" ht="25.5">
      <c r="A44" s="46" t="s">
        <v>323</v>
      </c>
      <c r="B44" s="36" t="s">
        <v>338</v>
      </c>
      <c r="C44" s="268"/>
      <c r="D44" s="269"/>
      <c r="E44" s="51">
        <f>'A - GO (interijer)'!E67</f>
        <v>0</v>
      </c>
      <c r="F44" s="48"/>
      <c r="G44" s="48"/>
    </row>
    <row r="45" spans="1:7" s="255" customFormat="1" ht="25.5">
      <c r="A45" s="259" t="s">
        <v>324</v>
      </c>
      <c r="B45" s="260" t="s">
        <v>1342</v>
      </c>
      <c r="C45" s="252"/>
      <c r="D45" s="253"/>
      <c r="E45" s="258" t="s">
        <v>1341</v>
      </c>
      <c r="F45" s="254"/>
      <c r="G45" s="254"/>
    </row>
    <row r="46" spans="1:7" s="255" customFormat="1" ht="25.5">
      <c r="A46" s="261" t="s">
        <v>329</v>
      </c>
      <c r="B46" s="260" t="s">
        <v>1343</v>
      </c>
      <c r="C46" s="256"/>
      <c r="D46" s="257"/>
      <c r="E46" s="258" t="s">
        <v>1341</v>
      </c>
      <c r="F46" s="254"/>
      <c r="G46" s="254"/>
    </row>
    <row r="47" spans="1:7" s="255" customFormat="1" ht="25.5">
      <c r="A47" s="259" t="s">
        <v>330</v>
      </c>
      <c r="B47" s="260" t="s">
        <v>1344</v>
      </c>
      <c r="C47" s="252"/>
      <c r="D47" s="253"/>
      <c r="E47" s="258" t="s">
        <v>1341</v>
      </c>
      <c r="F47" s="254"/>
      <c r="G47" s="254"/>
    </row>
    <row r="48" spans="1:7" ht="13">
      <c r="A48" s="46" t="s">
        <v>331</v>
      </c>
      <c r="B48" s="36" t="s">
        <v>340</v>
      </c>
      <c r="C48" s="268"/>
      <c r="D48" s="269"/>
      <c r="E48" s="51">
        <f>'E - ELEKTRIKA'!E56</f>
        <v>0</v>
      </c>
      <c r="F48" s="48"/>
      <c r="G48" s="48"/>
    </row>
    <row r="49" spans="1:7" ht="13">
      <c r="A49" s="52" t="s">
        <v>332</v>
      </c>
      <c r="B49" s="53" t="s">
        <v>339</v>
      </c>
      <c r="C49" s="18"/>
      <c r="D49" s="19"/>
      <c r="E49" s="51">
        <f>'F - STROJARSTVO'!E55</f>
        <v>0</v>
      </c>
      <c r="F49" s="48"/>
      <c r="G49" s="48"/>
    </row>
    <row r="50" spans="1:7" ht="13">
      <c r="A50" s="46" t="s">
        <v>333</v>
      </c>
      <c r="B50" s="36" t="s">
        <v>341</v>
      </c>
      <c r="C50" s="268"/>
      <c r="D50" s="269"/>
      <c r="E50" s="51">
        <f>'G - VIK'!E54</f>
        <v>0</v>
      </c>
      <c r="F50" s="48"/>
      <c r="G50" s="48"/>
    </row>
    <row r="51" spans="1:7" ht="13">
      <c r="A51" s="259" t="s">
        <v>816</v>
      </c>
      <c r="B51" s="263" t="s">
        <v>335</v>
      </c>
      <c r="C51" s="18"/>
      <c r="D51" s="19"/>
      <c r="E51" s="258" t="s">
        <v>1341</v>
      </c>
      <c r="F51" s="48"/>
      <c r="G51" s="48"/>
    </row>
    <row r="52" spans="1:7" ht="13">
      <c r="A52" s="52"/>
      <c r="B52" s="53"/>
      <c r="C52" s="18"/>
      <c r="D52" s="19"/>
      <c r="E52" s="51"/>
      <c r="F52" s="48"/>
      <c r="G52" s="48"/>
    </row>
    <row r="53" spans="1:7" ht="13">
      <c r="A53" s="17"/>
      <c r="B53" s="43"/>
      <c r="C53" s="30"/>
      <c r="D53" s="29" t="s">
        <v>1358</v>
      </c>
      <c r="E53" s="15">
        <f>SUM(E48:E52,E44)</f>
        <v>0</v>
      </c>
      <c r="F53" s="48"/>
      <c r="G53" s="48"/>
    </row>
    <row r="54" spans="1:7">
      <c r="A54" s="17"/>
      <c r="B54" s="43"/>
      <c r="C54" s="30"/>
      <c r="D54" s="31" t="s">
        <v>28</v>
      </c>
      <c r="E54" s="37">
        <f>E53*0.25</f>
        <v>0</v>
      </c>
      <c r="F54" s="48"/>
      <c r="G54" s="48"/>
    </row>
    <row r="55" spans="1:7" ht="13">
      <c r="A55" s="17"/>
      <c r="B55" s="43"/>
      <c r="C55" s="30"/>
      <c r="D55" s="29" t="s">
        <v>334</v>
      </c>
      <c r="E55" s="15">
        <f>SUM(E53:E54)</f>
        <v>0</v>
      </c>
      <c r="F55" s="48"/>
      <c r="G55" s="48"/>
    </row>
    <row r="56" spans="1:7">
      <c r="A56" s="49"/>
      <c r="B56" s="267"/>
      <c r="C56" s="268"/>
      <c r="D56" s="28"/>
      <c r="E56" s="16"/>
      <c r="F56" s="48"/>
      <c r="G56" s="48"/>
    </row>
    <row r="57" spans="1:7">
      <c r="B57" s="40"/>
      <c r="C57" s="5"/>
      <c r="D57" s="7"/>
      <c r="E57" s="8"/>
      <c r="F57" s="6"/>
    </row>
    <row r="58" spans="1:7">
      <c r="A58" s="49"/>
      <c r="B58" s="267"/>
      <c r="C58" s="268"/>
      <c r="D58" s="28"/>
      <c r="E58" s="16"/>
      <c r="F58" s="48"/>
      <c r="G58" s="48"/>
    </row>
    <row r="59" spans="1:7">
      <c r="A59" s="49"/>
      <c r="B59" s="267"/>
      <c r="C59" s="268"/>
      <c r="D59" s="28"/>
      <c r="E59" s="16"/>
      <c r="F59" s="48"/>
      <c r="G59" s="48"/>
    </row>
    <row r="60" spans="1:7">
      <c r="A60" s="49"/>
      <c r="B60" s="267"/>
      <c r="C60" s="268"/>
      <c r="D60" s="28"/>
      <c r="E60" s="16"/>
      <c r="F60" s="48"/>
      <c r="G60" s="48"/>
    </row>
  </sheetData>
  <sheetProtection algorithmName="SHA-512" hashValue="xQv0fRmkz5BORHWgCFA+/8zyTnr5sHCS4QckE5XalI04L3YKx5JMhahkI3m4Jsf5gWl14xJlQxHC/lw3BSmzwA==" saltValue="XwwWKJTbF/e1STInG1s3hg==" spinCount="100000" sheet="1" objects="1" scenarios="1"/>
  <mergeCells count="2">
    <mergeCell ref="D1:F1"/>
    <mergeCell ref="D2:F2"/>
  </mergeCells>
  <pageMargins left="0.7" right="0.7" top="0.75" bottom="0.75" header="0.3" footer="0.3"/>
  <pageSetup orientation="portrait" r:id="rId1"/>
  <rowBreaks count="1" manualBreakCount="1">
    <brk id="36" max="5"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834"/>
  <sheetViews>
    <sheetView showZeros="0" view="pageBreakPreview" zoomScaleNormal="115" zoomScaleSheetLayoutView="100" workbookViewId="0">
      <selection activeCell="A15" sqref="A15"/>
    </sheetView>
  </sheetViews>
  <sheetFormatPr defaultColWidth="9.1796875" defaultRowHeight="12.5"/>
  <cols>
    <col min="1" max="1" width="7.453125" style="67" customWidth="1"/>
    <col min="2" max="2" width="38" style="271" customWidth="1"/>
    <col min="3" max="3" width="8.26953125" style="288" customWidth="1"/>
    <col min="4" max="4" width="16.54296875" style="289" customWidth="1"/>
    <col min="5" max="5" width="10.1796875" style="290" customWidth="1"/>
    <col min="6" max="6" width="17.453125" style="291" customWidth="1"/>
    <col min="7" max="7" width="12" style="48" customWidth="1"/>
    <col min="8" max="16384" width="9.1796875" style="45"/>
  </cols>
  <sheetData>
    <row r="1" spans="1:8" s="3" customFormat="1" ht="10.5">
      <c r="A1" s="275"/>
      <c r="B1" s="276" t="s">
        <v>15</v>
      </c>
      <c r="C1" s="277" t="s">
        <v>16</v>
      </c>
      <c r="D1" s="555" t="s">
        <v>317</v>
      </c>
      <c r="E1" s="556"/>
      <c r="F1" s="556"/>
      <c r="G1" s="13"/>
    </row>
    <row r="2" spans="1:8" s="3" customFormat="1" ht="10.5">
      <c r="A2" s="275" t="s">
        <v>7</v>
      </c>
      <c r="B2" s="280" t="s">
        <v>24</v>
      </c>
      <c r="C2" s="281" t="s">
        <v>17</v>
      </c>
      <c r="D2" s="555" t="s">
        <v>351</v>
      </c>
      <c r="E2" s="557"/>
      <c r="F2" s="557"/>
      <c r="G2" s="13"/>
    </row>
    <row r="3" spans="1:8" s="3" customFormat="1" ht="10.5">
      <c r="A3" s="275"/>
      <c r="B3" s="280" t="s">
        <v>354</v>
      </c>
      <c r="C3" s="281"/>
      <c r="D3" s="278" t="s">
        <v>352</v>
      </c>
      <c r="E3" s="343"/>
      <c r="F3" s="343"/>
      <c r="G3" s="13"/>
    </row>
    <row r="4" spans="1:8" ht="13">
      <c r="A4" s="283"/>
      <c r="B4" s="284" t="s">
        <v>19</v>
      </c>
      <c r="C4" s="281" t="s">
        <v>14</v>
      </c>
      <c r="D4" s="285" t="s">
        <v>348</v>
      </c>
      <c r="E4" s="286"/>
      <c r="F4" s="287"/>
    </row>
    <row r="5" spans="1:8" ht="13">
      <c r="A5" s="283"/>
      <c r="B5" s="284" t="s">
        <v>353</v>
      </c>
      <c r="C5" s="281" t="s">
        <v>18</v>
      </c>
      <c r="D5" s="285" t="s">
        <v>343</v>
      </c>
      <c r="E5" s="287" t="s">
        <v>346</v>
      </c>
      <c r="F5" s="287"/>
    </row>
    <row r="6" spans="1:8" ht="13">
      <c r="A6" s="65"/>
    </row>
    <row r="7" spans="1:8" ht="13">
      <c r="A7" s="65"/>
    </row>
    <row r="8" spans="1:8" ht="13">
      <c r="A8" s="65"/>
    </row>
    <row r="9" spans="1:8" ht="13">
      <c r="A9" s="65"/>
    </row>
    <row r="10" spans="1:8" ht="13">
      <c r="A10" s="65"/>
    </row>
    <row r="11" spans="1:8" ht="13">
      <c r="A11" s="65"/>
    </row>
    <row r="12" spans="1:8" ht="13">
      <c r="A12" s="65"/>
    </row>
    <row r="13" spans="1:8" ht="13">
      <c r="A13" s="65"/>
      <c r="B13" s="292" t="s">
        <v>258</v>
      </c>
    </row>
    <row r="14" spans="1:8" ht="13">
      <c r="A14" s="65"/>
    </row>
    <row r="15" spans="1:8" s="33" customFormat="1" ht="18" customHeight="1">
      <c r="A15" s="294"/>
      <c r="B15" s="295" t="s">
        <v>318</v>
      </c>
      <c r="C15" s="296"/>
      <c r="D15" s="296"/>
      <c r="E15" s="296"/>
      <c r="F15" s="296"/>
      <c r="G15" s="32"/>
    </row>
    <row r="16" spans="1:8" ht="13">
      <c r="A16" s="65"/>
      <c r="B16" s="292"/>
      <c r="C16" s="65"/>
      <c r="D16" s="65"/>
      <c r="E16" s="65"/>
      <c r="F16" s="65"/>
      <c r="G16" s="46"/>
      <c r="H16" s="46"/>
    </row>
    <row r="17" spans="1:8" ht="13">
      <c r="A17" s="65"/>
      <c r="B17" s="292"/>
      <c r="C17" s="65"/>
      <c r="D17" s="65"/>
      <c r="E17" s="65"/>
      <c r="F17" s="65"/>
      <c r="G17" s="46"/>
      <c r="H17" s="46"/>
    </row>
    <row r="18" spans="1:8" ht="13">
      <c r="A18" s="65"/>
      <c r="B18" s="292"/>
      <c r="C18" s="65"/>
      <c r="D18" s="65"/>
      <c r="E18" s="65"/>
      <c r="F18" s="65"/>
      <c r="G18" s="46"/>
      <c r="H18" s="46"/>
    </row>
    <row r="19" spans="1:8" ht="13">
      <c r="A19" s="65"/>
      <c r="B19" s="292"/>
      <c r="C19" s="65"/>
      <c r="D19" s="65"/>
      <c r="E19" s="65"/>
      <c r="F19" s="65"/>
      <c r="G19" s="46"/>
      <c r="H19" s="46"/>
    </row>
    <row r="20" spans="1:8" ht="13">
      <c r="A20" s="65"/>
      <c r="B20" s="292"/>
      <c r="C20" s="65"/>
      <c r="D20" s="65"/>
      <c r="E20" s="65"/>
      <c r="F20" s="65"/>
      <c r="G20" s="46"/>
      <c r="H20" s="46"/>
    </row>
    <row r="21" spans="1:8" ht="13">
      <c r="A21" s="65"/>
      <c r="B21" s="292"/>
      <c r="C21" s="66"/>
      <c r="D21" s="66"/>
      <c r="E21" s="297"/>
      <c r="F21" s="298"/>
      <c r="G21" s="1"/>
      <c r="H21" s="2"/>
    </row>
    <row r="22" spans="1:8" ht="13">
      <c r="A22" s="65"/>
      <c r="B22" s="292"/>
      <c r="C22" s="66"/>
      <c r="D22" s="66"/>
      <c r="E22" s="297"/>
      <c r="F22" s="298"/>
      <c r="G22" s="1"/>
      <c r="H22" s="2"/>
    </row>
    <row r="23" spans="1:8" ht="13">
      <c r="A23" s="65"/>
      <c r="B23" s="299" t="s">
        <v>16</v>
      </c>
      <c r="C23" s="300" t="s">
        <v>317</v>
      </c>
      <c r="D23" s="301"/>
      <c r="G23" s="24"/>
      <c r="H23" s="24"/>
    </row>
    <row r="24" spans="1:8" ht="13">
      <c r="A24" s="65"/>
      <c r="B24" s="302" t="s">
        <v>17</v>
      </c>
      <c r="C24" s="300" t="s">
        <v>344</v>
      </c>
      <c r="D24" s="300"/>
      <c r="G24" s="25"/>
      <c r="H24" s="25"/>
    </row>
    <row r="25" spans="1:8" ht="13">
      <c r="A25" s="65"/>
      <c r="B25" s="302"/>
      <c r="C25" s="300" t="s">
        <v>349</v>
      </c>
      <c r="D25" s="300"/>
      <c r="G25" s="25"/>
      <c r="H25" s="25"/>
    </row>
    <row r="26" spans="1:8" ht="13">
      <c r="A26" s="65"/>
      <c r="B26" s="302" t="s">
        <v>14</v>
      </c>
      <c r="C26" s="301" t="s">
        <v>348</v>
      </c>
      <c r="D26" s="303"/>
      <c r="G26" s="26"/>
      <c r="H26" s="2"/>
    </row>
    <row r="27" spans="1:8" ht="13">
      <c r="A27" s="65"/>
      <c r="B27" s="302" t="s">
        <v>18</v>
      </c>
      <c r="C27" s="304" t="s">
        <v>343</v>
      </c>
      <c r="D27" s="305"/>
      <c r="G27" s="27"/>
      <c r="H27" s="2"/>
    </row>
    <row r="28" spans="1:8" ht="13">
      <c r="A28" s="65"/>
      <c r="B28" s="302" t="s">
        <v>26</v>
      </c>
      <c r="C28" s="304" t="s">
        <v>342</v>
      </c>
      <c r="D28" s="305"/>
      <c r="G28" s="27"/>
      <c r="H28" s="2"/>
    </row>
    <row r="29" spans="1:8" ht="13">
      <c r="A29" s="65"/>
      <c r="B29" s="302" t="s">
        <v>319</v>
      </c>
      <c r="C29" s="304" t="s">
        <v>347</v>
      </c>
      <c r="D29" s="306"/>
      <c r="G29" s="51"/>
      <c r="H29" s="20"/>
    </row>
    <row r="30" spans="1:8" ht="13">
      <c r="A30" s="65"/>
      <c r="B30" s="273"/>
      <c r="C30" s="304"/>
      <c r="D30" s="306"/>
      <c r="G30" s="51"/>
      <c r="H30" s="20"/>
    </row>
    <row r="31" spans="1:8" ht="13">
      <c r="A31" s="65"/>
      <c r="B31" s="273"/>
      <c r="C31" s="307"/>
      <c r="D31" s="306"/>
      <c r="G31" s="51"/>
      <c r="H31" s="20"/>
    </row>
    <row r="32" spans="1:8" ht="13">
      <c r="A32" s="65"/>
      <c r="B32" s="302" t="s">
        <v>259</v>
      </c>
      <c r="C32" s="304" t="s">
        <v>248</v>
      </c>
      <c r="D32" s="306"/>
      <c r="G32" s="51"/>
      <c r="H32" s="20"/>
    </row>
    <row r="33" spans="1:6" ht="13">
      <c r="A33" s="65"/>
    </row>
    <row r="34" spans="1:6" ht="13">
      <c r="A34" s="65"/>
    </row>
    <row r="35" spans="1:6" ht="13">
      <c r="A35" s="65"/>
    </row>
    <row r="36" spans="1:6" ht="13">
      <c r="A36" s="65"/>
    </row>
    <row r="37" spans="1:6" ht="13">
      <c r="A37" s="65"/>
    </row>
    <row r="38" spans="1:6" ht="13">
      <c r="A38" s="65"/>
    </row>
    <row r="39" spans="1:6" ht="13">
      <c r="A39" s="65"/>
    </row>
    <row r="40" spans="1:6" ht="13">
      <c r="A40" s="65"/>
    </row>
    <row r="41" spans="1:6" ht="13">
      <c r="A41" s="65"/>
    </row>
    <row r="42" spans="1:6" ht="13">
      <c r="A42" s="65"/>
      <c r="B42" s="79" t="s">
        <v>91</v>
      </c>
    </row>
    <row r="43" spans="1:6" ht="42.75" customHeight="1">
      <c r="A43" s="344">
        <v>1</v>
      </c>
      <c r="B43" s="554" t="s">
        <v>249</v>
      </c>
      <c r="C43" s="553"/>
      <c r="D43" s="553"/>
      <c r="E43" s="553"/>
      <c r="F43" s="553"/>
    </row>
    <row r="44" spans="1:6" ht="54" customHeight="1">
      <c r="A44" s="344">
        <v>2</v>
      </c>
      <c r="B44" s="558" t="s">
        <v>250</v>
      </c>
      <c r="C44" s="558"/>
      <c r="D44" s="558"/>
      <c r="E44" s="558"/>
      <c r="F44" s="558"/>
    </row>
    <row r="45" spans="1:6" ht="27" customHeight="1">
      <c r="A45" s="344">
        <v>3</v>
      </c>
      <c r="B45" s="554" t="s">
        <v>92</v>
      </c>
      <c r="C45" s="553"/>
      <c r="D45" s="553"/>
      <c r="E45" s="553"/>
      <c r="F45" s="553"/>
    </row>
    <row r="46" spans="1:6" ht="79.5" customHeight="1">
      <c r="A46" s="344">
        <v>4</v>
      </c>
      <c r="B46" s="552" t="s">
        <v>93</v>
      </c>
      <c r="C46" s="553"/>
      <c r="D46" s="553"/>
      <c r="E46" s="553"/>
      <c r="F46" s="553"/>
    </row>
    <row r="47" spans="1:6" ht="44.25" customHeight="1">
      <c r="A47" s="344">
        <v>5</v>
      </c>
      <c r="B47" s="552" t="s">
        <v>251</v>
      </c>
      <c r="C47" s="553"/>
      <c r="D47" s="553"/>
      <c r="E47" s="553"/>
      <c r="F47" s="553"/>
    </row>
    <row r="48" spans="1:6" ht="41.25" customHeight="1">
      <c r="A48" s="344">
        <v>6</v>
      </c>
      <c r="B48" s="554" t="s">
        <v>254</v>
      </c>
      <c r="C48" s="554"/>
      <c r="D48" s="554"/>
      <c r="E48" s="554"/>
      <c r="F48" s="554"/>
    </row>
    <row r="49" spans="1:7" ht="57" customHeight="1">
      <c r="A49" s="344">
        <v>7</v>
      </c>
      <c r="B49" s="554" t="s">
        <v>255</v>
      </c>
      <c r="C49" s="554"/>
      <c r="D49" s="554"/>
      <c r="E49" s="554"/>
      <c r="F49" s="554"/>
    </row>
    <row r="50" spans="1:7" ht="54.75" customHeight="1">
      <c r="A50" s="344">
        <v>8</v>
      </c>
      <c r="B50" s="554" t="s">
        <v>252</v>
      </c>
      <c r="C50" s="554"/>
      <c r="D50" s="554"/>
      <c r="E50" s="554"/>
      <c r="F50" s="554"/>
    </row>
    <row r="51" spans="1:7" ht="12.75" customHeight="1">
      <c r="A51" s="344">
        <v>9</v>
      </c>
      <c r="B51" s="554" t="s">
        <v>94</v>
      </c>
      <c r="C51" s="554"/>
      <c r="D51" s="554"/>
      <c r="E51" s="554"/>
      <c r="F51" s="554"/>
    </row>
    <row r="52" spans="1:7">
      <c r="A52" s="344">
        <v>10</v>
      </c>
      <c r="B52" s="554" t="s">
        <v>95</v>
      </c>
      <c r="C52" s="560"/>
      <c r="D52" s="561"/>
      <c r="E52" s="562"/>
      <c r="F52" s="563"/>
    </row>
    <row r="53" spans="1:7" ht="52.5" customHeight="1">
      <c r="A53" s="344">
        <v>11</v>
      </c>
      <c r="B53" s="552" t="s">
        <v>96</v>
      </c>
      <c r="C53" s="553"/>
      <c r="D53" s="553"/>
      <c r="E53" s="553"/>
      <c r="F53" s="553"/>
    </row>
    <row r="54" spans="1:7" ht="132.75" customHeight="1">
      <c r="A54" s="344">
        <v>12</v>
      </c>
      <c r="B54" s="552" t="s">
        <v>253</v>
      </c>
      <c r="C54" s="553"/>
      <c r="D54" s="553"/>
      <c r="E54" s="553"/>
      <c r="F54" s="553"/>
    </row>
    <row r="55" spans="1:7" ht="15.75" customHeight="1">
      <c r="A55" s="344">
        <v>13</v>
      </c>
      <c r="B55" s="564" t="s">
        <v>256</v>
      </c>
      <c r="C55" s="564"/>
      <c r="D55" s="564"/>
      <c r="E55" s="564"/>
      <c r="F55" s="564"/>
    </row>
    <row r="56" spans="1:7" ht="28.5" customHeight="1">
      <c r="A56" s="344">
        <v>12</v>
      </c>
      <c r="B56" s="554" t="s">
        <v>97</v>
      </c>
      <c r="C56" s="554"/>
      <c r="D56" s="554"/>
      <c r="E56" s="554"/>
      <c r="F56" s="554"/>
    </row>
    <row r="57" spans="1:7" ht="27" customHeight="1">
      <c r="A57" s="344">
        <v>13</v>
      </c>
      <c r="B57" s="554" t="s">
        <v>98</v>
      </c>
      <c r="C57" s="553"/>
      <c r="D57" s="553"/>
      <c r="E57" s="553"/>
      <c r="F57" s="553"/>
    </row>
    <row r="58" spans="1:7" ht="27" customHeight="1">
      <c r="A58" s="344">
        <v>14</v>
      </c>
      <c r="B58" s="554" t="s">
        <v>99</v>
      </c>
      <c r="C58" s="553"/>
      <c r="D58" s="553"/>
      <c r="E58" s="553"/>
      <c r="F58" s="553"/>
    </row>
    <row r="60" spans="1:7" s="44" customFormat="1" ht="13">
      <c r="A60" s="345"/>
      <c r="B60" s="346" t="s">
        <v>32</v>
      </c>
      <c r="C60" s="347"/>
      <c r="D60" s="348"/>
      <c r="E60" s="349"/>
      <c r="F60" s="349"/>
      <c r="G60" s="14"/>
    </row>
    <row r="61" spans="1:7" s="54" customFormat="1">
      <c r="A61" s="87"/>
      <c r="B61" s="272"/>
      <c r="C61" s="350"/>
      <c r="D61" s="351"/>
      <c r="E61" s="352"/>
      <c r="F61" s="352"/>
      <c r="G61" s="50"/>
    </row>
    <row r="62" spans="1:7" s="54" customFormat="1" ht="26.25" customHeight="1">
      <c r="A62" s="87"/>
      <c r="B62" s="550" t="s">
        <v>257</v>
      </c>
      <c r="C62" s="550"/>
      <c r="D62" s="550"/>
      <c r="E62" s="550"/>
      <c r="F62" s="550"/>
      <c r="G62" s="50"/>
    </row>
    <row r="63" spans="1:7" s="54" customFormat="1" ht="41.25" customHeight="1">
      <c r="A63" s="87"/>
      <c r="B63" s="552" t="s">
        <v>33</v>
      </c>
      <c r="C63" s="559"/>
      <c r="D63" s="559"/>
      <c r="E63" s="559"/>
      <c r="F63" s="559"/>
      <c r="G63" s="50"/>
    </row>
    <row r="64" spans="1:7" s="54" customFormat="1" ht="41.25" customHeight="1">
      <c r="A64" s="87"/>
      <c r="B64" s="552" t="s">
        <v>34</v>
      </c>
      <c r="C64" s="559"/>
      <c r="D64" s="559"/>
      <c r="E64" s="559"/>
      <c r="F64" s="559"/>
      <c r="G64" s="50"/>
    </row>
    <row r="65" spans="1:7" s="54" customFormat="1" ht="27.75" customHeight="1">
      <c r="A65" s="87"/>
      <c r="B65" s="552" t="s">
        <v>35</v>
      </c>
      <c r="C65" s="559"/>
      <c r="D65" s="559"/>
      <c r="E65" s="559"/>
      <c r="F65" s="559"/>
      <c r="G65" s="50"/>
    </row>
    <row r="66" spans="1:7" s="54" customFormat="1" ht="27" customHeight="1">
      <c r="A66" s="87"/>
      <c r="B66" s="552" t="s">
        <v>36</v>
      </c>
      <c r="C66" s="559"/>
      <c r="D66" s="559"/>
      <c r="E66" s="559"/>
      <c r="F66" s="559"/>
      <c r="G66" s="50"/>
    </row>
    <row r="67" spans="1:7" s="54" customFormat="1" ht="52.5" customHeight="1">
      <c r="A67" s="87"/>
      <c r="B67" s="552" t="s">
        <v>46</v>
      </c>
      <c r="C67" s="559"/>
      <c r="D67" s="559"/>
      <c r="E67" s="559"/>
      <c r="F67" s="559"/>
      <c r="G67" s="50"/>
    </row>
    <row r="68" spans="1:7" s="54" customFormat="1" ht="27.75" customHeight="1">
      <c r="A68" s="87"/>
      <c r="B68" s="552" t="s">
        <v>37</v>
      </c>
      <c r="C68" s="559"/>
      <c r="D68" s="559"/>
      <c r="E68" s="559"/>
      <c r="F68" s="559"/>
      <c r="G68" s="50"/>
    </row>
    <row r="69" spans="1:7" s="54" customFormat="1" ht="30" customHeight="1">
      <c r="A69" s="87"/>
      <c r="B69" s="552" t="s">
        <v>38</v>
      </c>
      <c r="C69" s="559"/>
      <c r="D69" s="559"/>
      <c r="E69" s="559"/>
      <c r="F69" s="559"/>
      <c r="G69" s="50"/>
    </row>
    <row r="70" spans="1:7" s="54" customFormat="1" ht="29.25" customHeight="1">
      <c r="A70" s="87"/>
      <c r="B70" s="552" t="s">
        <v>39</v>
      </c>
      <c r="C70" s="559"/>
      <c r="D70" s="559"/>
      <c r="E70" s="559"/>
      <c r="F70" s="559"/>
      <c r="G70" s="50"/>
    </row>
    <row r="71" spans="1:7" s="54" customFormat="1" ht="13.5" customHeight="1">
      <c r="A71" s="87"/>
      <c r="B71" s="552" t="s">
        <v>40</v>
      </c>
      <c r="C71" s="559"/>
      <c r="D71" s="559"/>
      <c r="E71" s="559"/>
      <c r="F71" s="559"/>
      <c r="G71" s="50"/>
    </row>
    <row r="72" spans="1:7" s="54" customFormat="1" ht="27.75" customHeight="1">
      <c r="A72" s="87"/>
      <c r="B72" s="552" t="s">
        <v>41</v>
      </c>
      <c r="C72" s="559"/>
      <c r="D72" s="559"/>
      <c r="E72" s="559"/>
      <c r="F72" s="559"/>
      <c r="G72" s="50"/>
    </row>
    <row r="73" spans="1:7" s="54" customFormat="1" ht="28.5" customHeight="1">
      <c r="A73" s="87"/>
      <c r="B73" s="552" t="s">
        <v>42</v>
      </c>
      <c r="C73" s="559"/>
      <c r="D73" s="559"/>
      <c r="E73" s="559"/>
      <c r="F73" s="559"/>
      <c r="G73" s="50"/>
    </row>
    <row r="74" spans="1:7" s="54" customFormat="1" ht="17.25" customHeight="1">
      <c r="A74" s="87"/>
      <c r="B74" s="552" t="s">
        <v>43</v>
      </c>
      <c r="C74" s="559"/>
      <c r="D74" s="559"/>
      <c r="E74" s="559"/>
      <c r="F74" s="559"/>
      <c r="G74" s="50"/>
    </row>
    <row r="75" spans="1:7" s="54" customFormat="1" ht="27.75" customHeight="1">
      <c r="A75" s="87"/>
      <c r="B75" s="552" t="s">
        <v>44</v>
      </c>
      <c r="C75" s="559"/>
      <c r="D75" s="559"/>
      <c r="E75" s="559"/>
      <c r="F75" s="559"/>
      <c r="G75" s="50"/>
    </row>
    <row r="76" spans="1:7" s="54" customFormat="1" ht="13">
      <c r="A76" s="87"/>
      <c r="B76" s="75" t="s">
        <v>45</v>
      </c>
      <c r="C76" s="350"/>
      <c r="D76" s="351"/>
      <c r="E76" s="352"/>
      <c r="F76" s="352"/>
      <c r="G76" s="50"/>
    </row>
    <row r="77" spans="1:7" s="54" customFormat="1">
      <c r="A77" s="87"/>
      <c r="B77" s="77" t="s">
        <v>235</v>
      </c>
      <c r="C77" s="353"/>
      <c r="D77" s="354"/>
      <c r="E77" s="355"/>
      <c r="F77" s="355"/>
      <c r="G77" s="50"/>
    </row>
    <row r="78" spans="1:7" s="54" customFormat="1">
      <c r="A78" s="87"/>
      <c r="B78" s="565" t="s">
        <v>236</v>
      </c>
      <c r="C78" s="566"/>
      <c r="D78" s="566"/>
      <c r="E78" s="566"/>
      <c r="F78" s="566"/>
      <c r="G78" s="50"/>
    </row>
    <row r="79" spans="1:7" s="54" customFormat="1">
      <c r="A79" s="87"/>
      <c r="B79" s="565" t="s">
        <v>237</v>
      </c>
      <c r="C79" s="566"/>
      <c r="D79" s="566"/>
      <c r="E79" s="566"/>
      <c r="F79" s="566"/>
      <c r="G79" s="50"/>
    </row>
    <row r="80" spans="1:7" s="54" customFormat="1">
      <c r="A80" s="87"/>
      <c r="B80" s="77" t="s">
        <v>238</v>
      </c>
      <c r="C80" s="353"/>
      <c r="D80" s="354"/>
      <c r="E80" s="355"/>
      <c r="F80" s="355"/>
      <c r="G80" s="50"/>
    </row>
    <row r="81" spans="1:7" s="54" customFormat="1">
      <c r="A81" s="87"/>
      <c r="B81" s="565" t="s">
        <v>239</v>
      </c>
      <c r="C81" s="566"/>
      <c r="D81" s="566"/>
      <c r="E81" s="566"/>
      <c r="F81" s="566"/>
      <c r="G81" s="50"/>
    </row>
    <row r="82" spans="1:7" s="54" customFormat="1">
      <c r="A82" s="87"/>
      <c r="B82" s="356" t="s">
        <v>240</v>
      </c>
      <c r="C82" s="357"/>
      <c r="D82" s="357"/>
      <c r="E82" s="357"/>
      <c r="F82" s="357"/>
      <c r="G82" s="50"/>
    </row>
    <row r="83" spans="1:7" s="54" customFormat="1" ht="27" customHeight="1">
      <c r="A83" s="87"/>
      <c r="B83" s="565" t="s">
        <v>241</v>
      </c>
      <c r="C83" s="566"/>
      <c r="D83" s="566"/>
      <c r="E83" s="566"/>
      <c r="F83" s="566"/>
      <c r="G83" s="50"/>
    </row>
    <row r="84" spans="1:7" s="54" customFormat="1">
      <c r="A84" s="87"/>
      <c r="B84" s="565" t="s">
        <v>242</v>
      </c>
      <c r="C84" s="566"/>
      <c r="D84" s="566"/>
      <c r="E84" s="566"/>
      <c r="F84" s="566"/>
      <c r="G84" s="50"/>
    </row>
    <row r="85" spans="1:7" s="54" customFormat="1">
      <c r="A85" s="87"/>
      <c r="B85" s="356" t="s">
        <v>243</v>
      </c>
      <c r="C85" s="357"/>
      <c r="D85" s="357"/>
      <c r="E85" s="357"/>
      <c r="F85" s="357"/>
      <c r="G85" s="50"/>
    </row>
    <row r="86" spans="1:7" s="54" customFormat="1" ht="13">
      <c r="A86" s="87"/>
      <c r="B86" s="75" t="s">
        <v>30</v>
      </c>
      <c r="C86" s="350"/>
      <c r="D86" s="351"/>
      <c r="E86" s="352"/>
      <c r="F86" s="352"/>
      <c r="G86" s="50"/>
    </row>
    <row r="87" spans="1:7" s="54" customFormat="1">
      <c r="A87" s="87"/>
      <c r="B87" s="77" t="s">
        <v>229</v>
      </c>
      <c r="C87" s="353"/>
      <c r="D87" s="354"/>
      <c r="E87" s="355"/>
      <c r="F87" s="352" t="s">
        <v>3</v>
      </c>
      <c r="G87" s="50"/>
    </row>
    <row r="88" spans="1:7" s="54" customFormat="1">
      <c r="A88" s="87"/>
      <c r="B88" s="77" t="s">
        <v>230</v>
      </c>
      <c r="C88" s="353"/>
      <c r="D88" s="354"/>
      <c r="E88" s="355"/>
      <c r="F88" s="352" t="s">
        <v>0</v>
      </c>
      <c r="G88" s="50"/>
    </row>
    <row r="89" spans="1:7" s="54" customFormat="1">
      <c r="A89" s="87"/>
      <c r="B89" s="565" t="s">
        <v>231</v>
      </c>
      <c r="C89" s="566"/>
      <c r="D89" s="566"/>
      <c r="E89" s="566"/>
      <c r="F89" s="352" t="s">
        <v>3</v>
      </c>
      <c r="G89" s="50"/>
    </row>
    <row r="90" spans="1:7" s="54" customFormat="1">
      <c r="A90" s="87"/>
      <c r="B90" s="77" t="s">
        <v>232</v>
      </c>
      <c r="C90" s="353"/>
      <c r="D90" s="354"/>
      <c r="E90" s="355"/>
      <c r="F90" s="352" t="s">
        <v>2</v>
      </c>
      <c r="G90" s="50"/>
    </row>
    <row r="91" spans="1:7" s="54" customFormat="1">
      <c r="A91" s="87"/>
      <c r="B91" s="570" t="s">
        <v>233</v>
      </c>
      <c r="C91" s="570"/>
      <c r="D91" s="354"/>
      <c r="E91" s="355"/>
      <c r="F91" s="352" t="s">
        <v>2</v>
      </c>
      <c r="G91" s="50"/>
    </row>
    <row r="92" spans="1:7" s="54" customFormat="1">
      <c r="A92" s="87"/>
      <c r="B92" s="77" t="s">
        <v>234</v>
      </c>
      <c r="C92" s="353"/>
      <c r="D92" s="354"/>
      <c r="E92" s="355"/>
      <c r="F92" s="352" t="s">
        <v>2</v>
      </c>
      <c r="G92" s="50"/>
    </row>
    <row r="93" spans="1:7" s="54" customFormat="1">
      <c r="A93" s="87"/>
      <c r="B93" s="272"/>
      <c r="C93" s="350"/>
      <c r="D93" s="351"/>
      <c r="E93" s="352"/>
      <c r="F93" s="352"/>
      <c r="G93" s="50"/>
    </row>
    <row r="94" spans="1:7" s="54" customFormat="1">
      <c r="A94" s="114"/>
      <c r="B94" s="358"/>
      <c r="C94" s="114"/>
      <c r="D94" s="114"/>
      <c r="E94" s="114"/>
      <c r="F94" s="114"/>
      <c r="G94" s="50"/>
    </row>
    <row r="95" spans="1:7" s="64" customFormat="1" ht="13">
      <c r="A95" s="114"/>
      <c r="B95" s="125" t="s">
        <v>366</v>
      </c>
      <c r="C95" s="114"/>
      <c r="D95" s="114"/>
      <c r="E95" s="114"/>
      <c r="F95" s="114"/>
      <c r="G95" s="50"/>
    </row>
    <row r="96" spans="1:7" s="64" customFormat="1">
      <c r="A96" s="114"/>
      <c r="B96" s="358"/>
      <c r="C96" s="114"/>
      <c r="D96" s="114"/>
      <c r="E96" s="114"/>
      <c r="F96" s="114"/>
      <c r="G96" s="50"/>
    </row>
    <row r="97" spans="1:7" ht="12.75" customHeight="1">
      <c r="B97" s="72" t="s">
        <v>367</v>
      </c>
      <c r="C97" s="73"/>
      <c r="D97" s="73"/>
      <c r="E97" s="73"/>
      <c r="F97" s="73"/>
      <c r="G97" s="73"/>
    </row>
    <row r="98" spans="1:7" ht="12.75" customHeight="1">
      <c r="B98" s="72" t="s">
        <v>368</v>
      </c>
      <c r="C98" s="73"/>
      <c r="D98" s="73"/>
      <c r="E98" s="73"/>
      <c r="F98" s="73"/>
      <c r="G98" s="73"/>
    </row>
    <row r="99" spans="1:7" ht="12.75" customHeight="1">
      <c r="B99" s="72" t="s">
        <v>369</v>
      </c>
      <c r="C99" s="73"/>
      <c r="D99" s="73"/>
      <c r="E99" s="73"/>
      <c r="F99" s="73"/>
      <c r="G99" s="73"/>
    </row>
    <row r="100" spans="1:7">
      <c r="B100" s="72" t="s">
        <v>370</v>
      </c>
      <c r="C100" s="73"/>
      <c r="D100" s="73"/>
      <c r="E100" s="73"/>
      <c r="F100" s="73"/>
      <c r="G100" s="73"/>
    </row>
    <row r="101" spans="1:7" ht="13">
      <c r="B101" s="75" t="s">
        <v>31</v>
      </c>
      <c r="C101" s="67"/>
      <c r="D101" s="68"/>
      <c r="E101" s="70"/>
      <c r="F101" s="73"/>
      <c r="G101" s="73"/>
    </row>
    <row r="102" spans="1:7">
      <c r="B102" s="77" t="s">
        <v>29</v>
      </c>
      <c r="C102" s="67"/>
      <c r="D102" s="68"/>
      <c r="E102" s="70"/>
      <c r="F102" s="73"/>
      <c r="G102" s="73"/>
    </row>
    <row r="103" spans="1:7" ht="12.75" customHeight="1">
      <c r="B103" s="78" t="s">
        <v>371</v>
      </c>
      <c r="C103" s="73"/>
      <c r="D103" s="73"/>
      <c r="E103" s="73"/>
      <c r="F103" s="73"/>
      <c r="G103" s="73"/>
    </row>
    <row r="104" spans="1:7">
      <c r="B104" s="77" t="s">
        <v>372</v>
      </c>
      <c r="C104" s="67"/>
      <c r="D104" s="68"/>
      <c r="E104" s="70"/>
      <c r="F104" s="73"/>
      <c r="G104" s="73"/>
    </row>
    <row r="105" spans="1:7">
      <c r="B105" s="78" t="s">
        <v>373</v>
      </c>
      <c r="C105" s="73"/>
      <c r="D105" s="73"/>
      <c r="E105" s="73"/>
      <c r="F105" s="73"/>
      <c r="G105" s="73"/>
    </row>
    <row r="106" spans="1:7" ht="12.75" customHeight="1">
      <c r="B106" s="78" t="s">
        <v>374</v>
      </c>
      <c r="C106" s="73"/>
      <c r="D106" s="73"/>
      <c r="E106" s="73"/>
      <c r="F106" s="73"/>
      <c r="G106" s="73"/>
    </row>
    <row r="107" spans="1:7" ht="13">
      <c r="B107" s="79" t="s">
        <v>30</v>
      </c>
      <c r="C107" s="80"/>
      <c r="D107" s="81"/>
      <c r="E107" s="70"/>
      <c r="F107" s="73"/>
      <c r="G107" s="73"/>
    </row>
    <row r="108" spans="1:7" ht="14.25" customHeight="1">
      <c r="B108" s="78" t="s">
        <v>375</v>
      </c>
      <c r="C108" s="78"/>
      <c r="D108" s="78"/>
      <c r="E108" s="78"/>
      <c r="F108" s="82" t="s">
        <v>2</v>
      </c>
      <c r="G108" s="73"/>
    </row>
    <row r="109" spans="1:7" ht="12" customHeight="1">
      <c r="B109" s="78" t="s">
        <v>376</v>
      </c>
      <c r="C109" s="73"/>
      <c r="D109" s="73"/>
      <c r="E109" s="73"/>
      <c r="F109" s="82" t="s">
        <v>658</v>
      </c>
      <c r="G109" s="73"/>
    </row>
    <row r="110" spans="1:7" ht="13.5" customHeight="1">
      <c r="B110" s="78" t="s">
        <v>377</v>
      </c>
      <c r="C110" s="73"/>
      <c r="D110" s="73"/>
      <c r="E110" s="73"/>
      <c r="F110" s="82" t="s">
        <v>2</v>
      </c>
      <c r="G110" s="73"/>
    </row>
    <row r="111" spans="1:7" s="64" customFormat="1">
      <c r="A111" s="114"/>
      <c r="B111" s="358"/>
      <c r="C111" s="114"/>
      <c r="D111" s="114"/>
      <c r="E111" s="114"/>
      <c r="F111" s="114"/>
      <c r="G111" s="50"/>
    </row>
    <row r="112" spans="1:7" s="64" customFormat="1">
      <c r="A112" s="114"/>
      <c r="B112" s="358"/>
      <c r="C112" s="114"/>
      <c r="D112" s="114"/>
      <c r="E112" s="114"/>
      <c r="F112" s="114"/>
      <c r="G112" s="50"/>
    </row>
    <row r="113" spans="1:7" s="64" customFormat="1" ht="13">
      <c r="A113" s="114"/>
      <c r="B113" s="125" t="s">
        <v>379</v>
      </c>
      <c r="C113" s="114"/>
      <c r="D113" s="114"/>
      <c r="E113" s="114"/>
      <c r="F113" s="114"/>
      <c r="G113" s="50"/>
    </row>
    <row r="114" spans="1:7" s="64" customFormat="1">
      <c r="A114" s="114"/>
      <c r="B114" s="358"/>
      <c r="C114" s="114"/>
      <c r="D114" s="114"/>
      <c r="E114" s="114"/>
      <c r="F114" s="114"/>
      <c r="G114" s="50"/>
    </row>
    <row r="115" spans="1:7" s="64" customFormat="1" ht="14.25" customHeight="1">
      <c r="A115" s="87"/>
      <c r="B115" s="88" t="s">
        <v>380</v>
      </c>
      <c r="C115" s="88"/>
      <c r="D115" s="88"/>
      <c r="E115" s="88"/>
      <c r="F115" s="88"/>
      <c r="G115" s="89"/>
    </row>
    <row r="116" spans="1:7" s="64" customFormat="1" ht="14.25" customHeight="1">
      <c r="A116" s="87"/>
      <c r="B116" s="88" t="s">
        <v>381</v>
      </c>
      <c r="C116" s="88"/>
      <c r="D116" s="88"/>
      <c r="E116" s="88"/>
      <c r="F116" s="88"/>
      <c r="G116" s="89"/>
    </row>
    <row r="117" spans="1:7" s="64" customFormat="1" ht="14.25" customHeight="1">
      <c r="A117" s="87"/>
      <c r="B117" s="72" t="s">
        <v>382</v>
      </c>
      <c r="C117" s="73"/>
      <c r="D117" s="73"/>
      <c r="E117" s="73"/>
      <c r="F117" s="73"/>
      <c r="G117" s="89"/>
    </row>
    <row r="118" spans="1:7" s="64" customFormat="1" ht="14.25" customHeight="1">
      <c r="A118" s="87"/>
      <c r="B118" s="72" t="s">
        <v>383</v>
      </c>
      <c r="C118" s="73"/>
      <c r="D118" s="73"/>
      <c r="E118" s="73"/>
      <c r="F118" s="73"/>
      <c r="G118" s="89"/>
    </row>
    <row r="119" spans="1:7" s="64" customFormat="1" ht="14.25" customHeight="1">
      <c r="A119" s="87"/>
      <c r="B119" s="72" t="s">
        <v>384</v>
      </c>
      <c r="C119" s="73"/>
      <c r="D119" s="73"/>
      <c r="E119" s="73"/>
      <c r="F119" s="73"/>
      <c r="G119" s="89"/>
    </row>
    <row r="120" spans="1:7" s="64" customFormat="1" ht="14.25" customHeight="1">
      <c r="A120" s="87"/>
      <c r="B120" s="72" t="s">
        <v>385</v>
      </c>
      <c r="C120" s="73"/>
      <c r="D120" s="73"/>
      <c r="E120" s="73"/>
      <c r="F120" s="73"/>
      <c r="G120" s="89"/>
    </row>
    <row r="121" spans="1:7" s="64" customFormat="1" ht="14.25" customHeight="1">
      <c r="A121" s="87"/>
      <c r="B121" s="72" t="s">
        <v>386</v>
      </c>
      <c r="C121" s="73"/>
      <c r="D121" s="73"/>
      <c r="E121" s="73"/>
      <c r="F121" s="73"/>
      <c r="G121" s="89"/>
    </row>
    <row r="122" spans="1:7" s="64" customFormat="1" ht="13.5" customHeight="1">
      <c r="A122" s="87"/>
      <c r="B122" s="72" t="s">
        <v>387</v>
      </c>
      <c r="C122" s="73"/>
      <c r="D122" s="73"/>
      <c r="E122" s="73"/>
      <c r="F122" s="73"/>
      <c r="G122" s="89"/>
    </row>
    <row r="123" spans="1:7" s="64" customFormat="1" ht="13.5" customHeight="1">
      <c r="A123" s="87"/>
      <c r="B123" s="72" t="s">
        <v>388</v>
      </c>
      <c r="C123" s="73"/>
      <c r="D123" s="73"/>
      <c r="E123" s="73"/>
      <c r="F123" s="73"/>
      <c r="G123" s="89"/>
    </row>
    <row r="124" spans="1:7" s="64" customFormat="1" ht="13.5" customHeight="1">
      <c r="A124" s="87"/>
      <c r="B124" s="72" t="s">
        <v>40</v>
      </c>
      <c r="C124" s="73"/>
      <c r="D124" s="73"/>
      <c r="E124" s="73"/>
      <c r="F124" s="73"/>
      <c r="G124" s="89"/>
    </row>
    <row r="125" spans="1:7" s="64" customFormat="1" ht="13.5" customHeight="1">
      <c r="A125" s="87"/>
      <c r="B125" s="72" t="s">
        <v>389</v>
      </c>
      <c r="C125" s="73"/>
      <c r="D125" s="73"/>
      <c r="E125" s="73"/>
      <c r="F125" s="73"/>
      <c r="G125" s="89"/>
    </row>
    <row r="126" spans="1:7" s="64" customFormat="1" ht="13.5" customHeight="1">
      <c r="A126" s="87"/>
      <c r="B126" s="72" t="s">
        <v>390</v>
      </c>
      <c r="C126" s="73"/>
      <c r="D126" s="73"/>
      <c r="E126" s="73"/>
      <c r="F126" s="73"/>
      <c r="G126" s="89"/>
    </row>
    <row r="127" spans="1:7" s="64" customFormat="1" ht="13.5" customHeight="1">
      <c r="A127" s="87"/>
      <c r="B127" s="72" t="s">
        <v>391</v>
      </c>
      <c r="C127" s="73"/>
      <c r="D127" s="73"/>
      <c r="E127" s="73"/>
      <c r="F127" s="73"/>
      <c r="G127" s="89"/>
    </row>
    <row r="128" spans="1:7" s="64" customFormat="1" ht="13.5" customHeight="1">
      <c r="A128" s="87"/>
      <c r="B128" s="72" t="s">
        <v>392</v>
      </c>
      <c r="C128" s="73"/>
      <c r="D128" s="73"/>
      <c r="E128" s="73"/>
      <c r="F128" s="73"/>
      <c r="G128" s="89"/>
    </row>
    <row r="129" spans="1:7" s="64" customFormat="1" ht="13">
      <c r="A129" s="87"/>
      <c r="B129" s="75" t="s">
        <v>45</v>
      </c>
      <c r="C129" s="87"/>
      <c r="D129" s="90"/>
      <c r="E129" s="89"/>
      <c r="F129" s="89"/>
      <c r="G129" s="89"/>
    </row>
    <row r="130" spans="1:7" s="64" customFormat="1">
      <c r="A130" s="87"/>
      <c r="B130" s="77" t="s">
        <v>235</v>
      </c>
      <c r="C130" s="91"/>
      <c r="D130" s="92"/>
      <c r="E130" s="93"/>
      <c r="F130" s="93"/>
      <c r="G130" s="89"/>
    </row>
    <row r="131" spans="1:7" s="64" customFormat="1" ht="12.75" customHeight="1">
      <c r="A131" s="87"/>
      <c r="B131" s="78" t="s">
        <v>236</v>
      </c>
      <c r="C131" s="78"/>
      <c r="D131" s="78"/>
      <c r="E131" s="78"/>
      <c r="F131" s="78"/>
      <c r="G131" s="89"/>
    </row>
    <row r="132" spans="1:7" s="64" customFormat="1" ht="12.75" customHeight="1">
      <c r="A132" s="87"/>
      <c r="B132" s="78" t="s">
        <v>237</v>
      </c>
      <c r="C132" s="78"/>
      <c r="D132" s="78"/>
      <c r="E132" s="78"/>
      <c r="F132" s="78"/>
      <c r="G132" s="89"/>
    </row>
    <row r="133" spans="1:7" s="64" customFormat="1">
      <c r="A133" s="87"/>
      <c r="B133" s="77" t="s">
        <v>238</v>
      </c>
      <c r="C133" s="91"/>
      <c r="D133" s="92"/>
      <c r="E133" s="93"/>
      <c r="F133" s="93"/>
      <c r="G133" s="89"/>
    </row>
    <row r="134" spans="1:7" s="64" customFormat="1" ht="12.75" customHeight="1">
      <c r="A134" s="87"/>
      <c r="B134" s="78" t="s">
        <v>239</v>
      </c>
      <c r="C134" s="78"/>
      <c r="D134" s="78"/>
      <c r="E134" s="78"/>
      <c r="F134" s="78"/>
      <c r="G134" s="89"/>
    </row>
    <row r="135" spans="1:7" s="64" customFormat="1">
      <c r="A135" s="87"/>
      <c r="B135" s="77" t="s">
        <v>240</v>
      </c>
      <c r="C135" s="93"/>
      <c r="D135" s="93"/>
      <c r="E135" s="93"/>
      <c r="F135" s="93"/>
      <c r="G135" s="89"/>
    </row>
    <row r="136" spans="1:7" s="64" customFormat="1" ht="12.75" customHeight="1">
      <c r="A136" s="87"/>
      <c r="B136" s="78" t="s">
        <v>242</v>
      </c>
      <c r="C136" s="78"/>
      <c r="D136" s="78"/>
      <c r="E136" s="78"/>
      <c r="F136" s="78"/>
      <c r="G136" s="89"/>
    </row>
    <row r="137" spans="1:7" s="64" customFormat="1">
      <c r="A137" s="87"/>
      <c r="B137" s="77" t="s">
        <v>243</v>
      </c>
      <c r="C137" s="93"/>
      <c r="D137" s="93"/>
      <c r="E137" s="93"/>
      <c r="F137" s="93"/>
      <c r="G137" s="89"/>
    </row>
    <row r="138" spans="1:7" s="64" customFormat="1" ht="13">
      <c r="A138" s="87"/>
      <c r="B138" s="75" t="s">
        <v>30</v>
      </c>
      <c r="C138" s="87"/>
      <c r="D138" s="90"/>
      <c r="E138" s="89"/>
      <c r="F138" s="89"/>
      <c r="G138" s="89"/>
    </row>
    <row r="139" spans="1:7" s="64" customFormat="1" ht="14.25" customHeight="1">
      <c r="A139" s="87"/>
      <c r="B139" s="77" t="s">
        <v>229</v>
      </c>
      <c r="C139" s="91"/>
      <c r="D139" s="92"/>
      <c r="E139" s="93"/>
      <c r="F139" s="89" t="s">
        <v>3</v>
      </c>
      <c r="G139" s="89"/>
    </row>
    <row r="140" spans="1:7" s="64" customFormat="1" ht="12.75" customHeight="1">
      <c r="A140" s="87"/>
      <c r="B140" s="77" t="s">
        <v>232</v>
      </c>
      <c r="C140" s="91"/>
      <c r="D140" s="92"/>
      <c r="E140" s="93"/>
      <c r="F140" s="89" t="s">
        <v>2</v>
      </c>
      <c r="G140" s="89"/>
    </row>
    <row r="141" spans="1:7" s="64" customFormat="1" ht="13.5" customHeight="1">
      <c r="A141" s="87"/>
      <c r="B141" s="78" t="s">
        <v>233</v>
      </c>
      <c r="C141" s="78"/>
      <c r="D141" s="92"/>
      <c r="E141" s="93"/>
      <c r="F141" s="89" t="s">
        <v>2</v>
      </c>
      <c r="G141" s="89"/>
    </row>
    <row r="142" spans="1:7" s="64" customFormat="1" ht="13.5" customHeight="1">
      <c r="A142" s="87"/>
      <c r="B142" s="77" t="s">
        <v>234</v>
      </c>
      <c r="C142" s="91"/>
      <c r="D142" s="92"/>
      <c r="E142" s="93"/>
      <c r="F142" s="89" t="s">
        <v>2</v>
      </c>
      <c r="G142" s="89"/>
    </row>
    <row r="143" spans="1:7" s="64" customFormat="1">
      <c r="A143" s="114"/>
      <c r="B143" s="358"/>
      <c r="C143" s="114"/>
      <c r="D143" s="114"/>
      <c r="E143" s="114"/>
      <c r="F143" s="114"/>
      <c r="G143" s="50"/>
    </row>
    <row r="144" spans="1:7" s="64" customFormat="1">
      <c r="A144" s="114"/>
      <c r="B144" s="358"/>
      <c r="C144" s="114"/>
      <c r="D144" s="114"/>
      <c r="E144" s="114"/>
      <c r="F144" s="114"/>
      <c r="G144" s="50"/>
    </row>
    <row r="145" spans="1:7" s="44" customFormat="1" ht="26">
      <c r="A145" s="345"/>
      <c r="B145" s="125" t="s">
        <v>4</v>
      </c>
      <c r="C145" s="125"/>
      <c r="D145" s="125"/>
      <c r="E145" s="125"/>
      <c r="F145" s="349"/>
      <c r="G145" s="14"/>
    </row>
    <row r="146" spans="1:7" s="54" customFormat="1">
      <c r="A146" s="87"/>
      <c r="B146" s="272"/>
      <c r="C146" s="350"/>
      <c r="D146" s="351"/>
      <c r="E146" s="352"/>
      <c r="F146" s="352"/>
      <c r="G146" s="50"/>
    </row>
    <row r="147" spans="1:7" s="54" customFormat="1" ht="31.5" customHeight="1">
      <c r="A147" s="87"/>
      <c r="B147" s="552" t="s">
        <v>659</v>
      </c>
      <c r="C147" s="567"/>
      <c r="D147" s="567"/>
      <c r="E147" s="567"/>
      <c r="F147" s="567"/>
      <c r="G147" s="50"/>
    </row>
    <row r="148" spans="1:7" s="54" customFormat="1" ht="54.75" customHeight="1">
      <c r="A148" s="87"/>
      <c r="B148" s="552" t="s">
        <v>47</v>
      </c>
      <c r="C148" s="567"/>
      <c r="D148" s="567"/>
      <c r="E148" s="567"/>
      <c r="F148" s="567"/>
      <c r="G148" s="50"/>
    </row>
    <row r="149" spans="1:7" s="54" customFormat="1" ht="29.25" customHeight="1">
      <c r="A149" s="87"/>
      <c r="B149" s="552" t="s">
        <v>48</v>
      </c>
      <c r="C149" s="568"/>
      <c r="D149" s="568"/>
      <c r="E149" s="568"/>
      <c r="F149" s="568"/>
      <c r="G149" s="50"/>
    </row>
    <row r="150" spans="1:7" s="54" customFormat="1" ht="53.25" customHeight="1">
      <c r="A150" s="87"/>
      <c r="B150" s="552" t="s">
        <v>245</v>
      </c>
      <c r="C150" s="567"/>
      <c r="D150" s="567"/>
      <c r="E150" s="567"/>
      <c r="F150" s="567"/>
      <c r="G150" s="50"/>
    </row>
    <row r="151" spans="1:7" s="54" customFormat="1" ht="27" customHeight="1">
      <c r="A151" s="87"/>
      <c r="B151" s="569" t="s">
        <v>244</v>
      </c>
      <c r="C151" s="566"/>
      <c r="D151" s="566"/>
      <c r="E151" s="566"/>
      <c r="F151" s="566"/>
      <c r="G151" s="50"/>
    </row>
    <row r="152" spans="1:7" s="54" customFormat="1">
      <c r="A152" s="87"/>
      <c r="B152" s="569" t="s">
        <v>246</v>
      </c>
      <c r="C152" s="566"/>
      <c r="D152" s="566"/>
      <c r="E152" s="566"/>
      <c r="F152" s="566"/>
      <c r="G152" s="50"/>
    </row>
    <row r="153" spans="1:7" s="54" customFormat="1" ht="27" customHeight="1">
      <c r="A153" s="87"/>
      <c r="B153" s="552" t="s">
        <v>49</v>
      </c>
      <c r="C153" s="568"/>
      <c r="D153" s="568"/>
      <c r="E153" s="568"/>
      <c r="F153" s="568"/>
      <c r="G153" s="50"/>
    </row>
    <row r="154" spans="1:7" s="54" customFormat="1" ht="52.5" customHeight="1">
      <c r="A154" s="87"/>
      <c r="B154" s="552" t="s">
        <v>50</v>
      </c>
      <c r="C154" s="568"/>
      <c r="D154" s="568"/>
      <c r="E154" s="568"/>
      <c r="F154" s="568"/>
      <c r="G154" s="50"/>
    </row>
    <row r="155" spans="1:7" s="54" customFormat="1" ht="39.75" customHeight="1">
      <c r="A155" s="87"/>
      <c r="B155" s="552" t="s">
        <v>51</v>
      </c>
      <c r="C155" s="568"/>
      <c r="D155" s="568"/>
      <c r="E155" s="568"/>
      <c r="F155" s="568"/>
      <c r="G155" s="50"/>
    </row>
    <row r="156" spans="1:7" s="54" customFormat="1" ht="65.25" customHeight="1">
      <c r="A156" s="87"/>
      <c r="B156" s="552" t="s">
        <v>52</v>
      </c>
      <c r="C156" s="568"/>
      <c r="D156" s="568"/>
      <c r="E156" s="568"/>
      <c r="F156" s="568"/>
      <c r="G156" s="50"/>
    </row>
    <row r="157" spans="1:7" s="54" customFormat="1" ht="39" customHeight="1">
      <c r="A157" s="87"/>
      <c r="B157" s="571" t="s">
        <v>53</v>
      </c>
      <c r="C157" s="568"/>
      <c r="D157" s="568"/>
      <c r="E157" s="568"/>
      <c r="F157" s="568"/>
      <c r="G157" s="50"/>
    </row>
    <row r="158" spans="1:7" s="54" customFormat="1" ht="64.5" customHeight="1">
      <c r="A158" s="87"/>
      <c r="B158" s="552" t="s">
        <v>54</v>
      </c>
      <c r="C158" s="568"/>
      <c r="D158" s="568"/>
      <c r="E158" s="568"/>
      <c r="F158" s="568"/>
      <c r="G158" s="50"/>
    </row>
    <row r="159" spans="1:7" s="54" customFormat="1" ht="41.25" customHeight="1">
      <c r="A159" s="87"/>
      <c r="B159" s="571" t="s">
        <v>55</v>
      </c>
      <c r="C159" s="568"/>
      <c r="D159" s="568"/>
      <c r="E159" s="568"/>
      <c r="F159" s="568"/>
      <c r="G159" s="50"/>
    </row>
    <row r="160" spans="1:7" s="54" customFormat="1" ht="64.5" customHeight="1">
      <c r="A160" s="87"/>
      <c r="B160" s="571" t="s">
        <v>56</v>
      </c>
      <c r="C160" s="568"/>
      <c r="D160" s="568"/>
      <c r="E160" s="568"/>
      <c r="F160" s="568"/>
      <c r="G160" s="50"/>
    </row>
    <row r="161" spans="1:7" s="54" customFormat="1" ht="41.25" customHeight="1">
      <c r="A161" s="87"/>
      <c r="B161" s="571" t="s">
        <v>57</v>
      </c>
      <c r="C161" s="568"/>
      <c r="D161" s="568"/>
      <c r="E161" s="568"/>
      <c r="F161" s="568"/>
      <c r="G161" s="50"/>
    </row>
    <row r="162" spans="1:7" s="54" customFormat="1" ht="51.75" customHeight="1">
      <c r="A162" s="87"/>
      <c r="B162" s="552" t="s">
        <v>58</v>
      </c>
      <c r="C162" s="568"/>
      <c r="D162" s="568"/>
      <c r="E162" s="568"/>
      <c r="F162" s="568"/>
      <c r="G162" s="50"/>
    </row>
    <row r="163" spans="1:7" s="54" customFormat="1" ht="64.5" customHeight="1">
      <c r="A163" s="87"/>
      <c r="B163" s="552" t="s">
        <v>59</v>
      </c>
      <c r="C163" s="568"/>
      <c r="D163" s="568"/>
      <c r="E163" s="568"/>
      <c r="F163" s="568"/>
      <c r="G163" s="50"/>
    </row>
    <row r="164" spans="1:7" s="54" customFormat="1" ht="13">
      <c r="A164" s="87"/>
      <c r="B164" s="107" t="s">
        <v>31</v>
      </c>
      <c r="C164" s="359"/>
      <c r="D164" s="360"/>
      <c r="E164" s="361"/>
      <c r="F164" s="361"/>
      <c r="G164" s="50"/>
    </row>
    <row r="165" spans="1:7" s="54" customFormat="1">
      <c r="A165" s="87"/>
      <c r="B165" s="110" t="s">
        <v>75</v>
      </c>
      <c r="C165" s="359"/>
      <c r="D165" s="360"/>
      <c r="E165" s="361"/>
      <c r="F165" s="361"/>
      <c r="G165" s="50"/>
    </row>
    <row r="166" spans="1:7" s="54" customFormat="1">
      <c r="A166" s="87"/>
      <c r="B166" s="572" t="s">
        <v>60</v>
      </c>
      <c r="C166" s="568"/>
      <c r="D166" s="568"/>
      <c r="E166" s="568"/>
      <c r="F166" s="568"/>
      <c r="G166" s="50"/>
    </row>
    <row r="167" spans="1:7" s="54" customFormat="1">
      <c r="A167" s="87"/>
      <c r="B167" s="572" t="s">
        <v>61</v>
      </c>
      <c r="C167" s="568"/>
      <c r="D167" s="568"/>
      <c r="E167" s="568"/>
      <c r="F167" s="568"/>
      <c r="G167" s="50"/>
    </row>
    <row r="168" spans="1:7" s="54" customFormat="1">
      <c r="A168" s="87"/>
      <c r="B168" s="572" t="s">
        <v>62</v>
      </c>
      <c r="C168" s="568"/>
      <c r="D168" s="568"/>
      <c r="E168" s="568"/>
      <c r="F168" s="568"/>
      <c r="G168" s="50"/>
    </row>
    <row r="169" spans="1:7" s="54" customFormat="1">
      <c r="A169" s="87"/>
      <c r="B169" s="572" t="s">
        <v>63</v>
      </c>
      <c r="C169" s="568"/>
      <c r="D169" s="568"/>
      <c r="E169" s="568"/>
      <c r="F169" s="568"/>
      <c r="G169" s="50"/>
    </row>
    <row r="170" spans="1:7" s="54" customFormat="1">
      <c r="A170" s="87"/>
      <c r="B170" s="110" t="s">
        <v>64</v>
      </c>
      <c r="C170" s="359"/>
      <c r="D170" s="360"/>
      <c r="E170" s="361"/>
      <c r="F170" s="361"/>
      <c r="G170" s="50"/>
    </row>
    <row r="171" spans="1:7" s="54" customFormat="1">
      <c r="A171" s="87"/>
      <c r="B171" s="572" t="s">
        <v>65</v>
      </c>
      <c r="C171" s="568"/>
      <c r="D171" s="568"/>
      <c r="E171" s="568"/>
      <c r="F171" s="568"/>
      <c r="G171" s="50"/>
    </row>
    <row r="172" spans="1:7" s="54" customFormat="1">
      <c r="A172" s="87"/>
      <c r="B172" s="110" t="s">
        <v>66</v>
      </c>
      <c r="C172" s="359"/>
      <c r="D172" s="360"/>
      <c r="E172" s="361"/>
      <c r="F172" s="361"/>
      <c r="G172" s="50"/>
    </row>
    <row r="173" spans="1:7" s="54" customFormat="1">
      <c r="A173" s="87"/>
      <c r="B173" s="572" t="s">
        <v>67</v>
      </c>
      <c r="C173" s="568"/>
      <c r="D173" s="568"/>
      <c r="E173" s="568"/>
      <c r="F173" s="568"/>
      <c r="G173" s="50"/>
    </row>
    <row r="174" spans="1:7" s="54" customFormat="1">
      <c r="A174" s="87"/>
      <c r="B174" s="110" t="s">
        <v>68</v>
      </c>
      <c r="C174" s="359"/>
      <c r="D174" s="360"/>
      <c r="E174" s="361"/>
      <c r="F174" s="361"/>
      <c r="G174" s="50"/>
    </row>
    <row r="175" spans="1:7" s="54" customFormat="1">
      <c r="A175" s="87"/>
      <c r="B175" s="110" t="s">
        <v>69</v>
      </c>
      <c r="C175" s="359"/>
      <c r="D175" s="360"/>
      <c r="E175" s="361"/>
      <c r="F175" s="361"/>
      <c r="G175" s="50"/>
    </row>
    <row r="176" spans="1:7" s="54" customFormat="1">
      <c r="A176" s="87"/>
      <c r="B176" s="110" t="s">
        <v>70</v>
      </c>
      <c r="C176" s="359"/>
      <c r="D176" s="360"/>
      <c r="E176" s="361"/>
      <c r="F176" s="361"/>
      <c r="G176" s="50"/>
    </row>
    <row r="177" spans="1:7" s="54" customFormat="1">
      <c r="A177" s="87"/>
      <c r="B177" s="110" t="s">
        <v>71</v>
      </c>
      <c r="C177" s="359"/>
      <c r="D177" s="360"/>
      <c r="E177" s="361"/>
      <c r="F177" s="361"/>
      <c r="G177" s="50"/>
    </row>
    <row r="178" spans="1:7" s="54" customFormat="1">
      <c r="A178" s="87"/>
      <c r="B178" s="572" t="s">
        <v>72</v>
      </c>
      <c r="C178" s="568"/>
      <c r="D178" s="568"/>
      <c r="E178" s="568"/>
      <c r="F178" s="568"/>
      <c r="G178" s="50"/>
    </row>
    <row r="179" spans="1:7" s="54" customFormat="1">
      <c r="A179" s="87"/>
      <c r="B179" s="572" t="s">
        <v>73</v>
      </c>
      <c r="C179" s="568"/>
      <c r="D179" s="568"/>
      <c r="E179" s="568"/>
      <c r="F179" s="568"/>
      <c r="G179" s="50"/>
    </row>
    <row r="180" spans="1:7" s="54" customFormat="1">
      <c r="A180" s="87"/>
      <c r="B180" s="572" t="s">
        <v>74</v>
      </c>
      <c r="C180" s="568"/>
      <c r="D180" s="568"/>
      <c r="E180" s="568"/>
      <c r="F180" s="568"/>
      <c r="G180" s="50"/>
    </row>
    <row r="181" spans="1:7" s="54" customFormat="1" ht="13">
      <c r="A181" s="87"/>
      <c r="B181" s="107" t="s">
        <v>30</v>
      </c>
      <c r="C181" s="359"/>
      <c r="D181" s="360"/>
      <c r="E181" s="361"/>
      <c r="F181" s="361"/>
      <c r="G181" s="50"/>
    </row>
    <row r="182" spans="1:7" s="54" customFormat="1" ht="13">
      <c r="A182" s="87"/>
      <c r="B182" s="82" t="s">
        <v>101</v>
      </c>
      <c r="C182" s="359"/>
      <c r="D182" s="360"/>
      <c r="E182" s="361"/>
      <c r="F182" s="361"/>
      <c r="G182" s="50"/>
    </row>
    <row r="183" spans="1:7" s="54" customFormat="1">
      <c r="A183" s="87"/>
      <c r="B183" s="571" t="s">
        <v>102</v>
      </c>
      <c r="C183" s="568"/>
      <c r="D183" s="568"/>
      <c r="E183" s="568"/>
      <c r="F183" s="568"/>
      <c r="G183" s="50"/>
    </row>
    <row r="184" spans="1:7" s="54" customFormat="1">
      <c r="A184" s="87"/>
      <c r="B184" s="572" t="s">
        <v>76</v>
      </c>
      <c r="C184" s="566"/>
      <c r="D184" s="566"/>
      <c r="E184" s="566"/>
      <c r="F184" s="566"/>
      <c r="G184" s="50"/>
    </row>
    <row r="185" spans="1:7" s="54" customFormat="1">
      <c r="A185" s="87"/>
      <c r="B185" s="110" t="s">
        <v>77</v>
      </c>
      <c r="C185" s="362"/>
      <c r="D185" s="363"/>
      <c r="E185" s="363"/>
      <c r="F185" s="363"/>
      <c r="G185" s="50"/>
    </row>
    <row r="186" spans="1:7" s="54" customFormat="1">
      <c r="A186" s="87"/>
      <c r="B186" s="110" t="s">
        <v>78</v>
      </c>
      <c r="C186" s="362"/>
      <c r="D186" s="363"/>
      <c r="E186" s="363"/>
      <c r="F186" s="363"/>
      <c r="G186" s="50"/>
    </row>
    <row r="187" spans="1:7" s="54" customFormat="1" ht="25">
      <c r="A187" s="87"/>
      <c r="B187" s="110" t="s">
        <v>90</v>
      </c>
      <c r="C187" s="362"/>
      <c r="D187" s="363"/>
      <c r="E187" s="363"/>
      <c r="F187" s="363"/>
      <c r="G187" s="50"/>
    </row>
    <row r="188" spans="1:7" s="54" customFormat="1">
      <c r="A188" s="87"/>
      <c r="B188" s="570" t="s">
        <v>79</v>
      </c>
      <c r="C188" s="566"/>
      <c r="D188" s="566"/>
      <c r="E188" s="566"/>
      <c r="F188" s="566"/>
      <c r="G188" s="50"/>
    </row>
    <row r="189" spans="1:7" s="54" customFormat="1">
      <c r="A189" s="87"/>
      <c r="B189" s="110" t="s">
        <v>80</v>
      </c>
      <c r="C189" s="362"/>
      <c r="D189" s="363"/>
      <c r="E189" s="363"/>
      <c r="F189" s="363"/>
      <c r="G189" s="50"/>
    </row>
    <row r="190" spans="1:7" s="54" customFormat="1">
      <c r="A190" s="87"/>
      <c r="B190" s="570" t="s">
        <v>81</v>
      </c>
      <c r="C190" s="566"/>
      <c r="D190" s="566"/>
      <c r="E190" s="566"/>
      <c r="F190" s="566"/>
      <c r="G190" s="50"/>
    </row>
    <row r="191" spans="1:7" s="54" customFormat="1">
      <c r="A191" s="87"/>
      <c r="B191" s="572" t="s">
        <v>82</v>
      </c>
      <c r="C191" s="566"/>
      <c r="D191" s="566"/>
      <c r="E191" s="566"/>
      <c r="F191" s="566"/>
      <c r="G191" s="50"/>
    </row>
    <row r="192" spans="1:7" s="54" customFormat="1">
      <c r="A192" s="87"/>
      <c r="B192" s="110" t="s">
        <v>83</v>
      </c>
      <c r="C192" s="362"/>
      <c r="D192" s="363"/>
      <c r="E192" s="363"/>
      <c r="F192" s="363"/>
      <c r="G192" s="50"/>
    </row>
    <row r="193" spans="1:7" s="54" customFormat="1">
      <c r="A193" s="87"/>
      <c r="B193" s="572" t="s">
        <v>84</v>
      </c>
      <c r="C193" s="566"/>
      <c r="D193" s="566"/>
      <c r="E193" s="566"/>
      <c r="F193" s="566"/>
      <c r="G193" s="50"/>
    </row>
    <row r="194" spans="1:7" s="54" customFormat="1">
      <c r="A194" s="87"/>
      <c r="B194" s="570" t="s">
        <v>103</v>
      </c>
      <c r="C194" s="568"/>
      <c r="D194" s="568"/>
      <c r="E194" s="568"/>
      <c r="F194" s="568"/>
      <c r="G194" s="50"/>
    </row>
    <row r="195" spans="1:7" s="54" customFormat="1">
      <c r="A195" s="87"/>
      <c r="B195" s="572" t="s">
        <v>104</v>
      </c>
      <c r="C195" s="568"/>
      <c r="D195" s="568"/>
      <c r="E195" s="568"/>
      <c r="F195" s="568"/>
      <c r="G195" s="50"/>
    </row>
    <row r="196" spans="1:7" s="54" customFormat="1">
      <c r="A196" s="87"/>
      <c r="B196" s="572" t="s">
        <v>247</v>
      </c>
      <c r="C196" s="568"/>
      <c r="D196" s="568"/>
      <c r="E196" s="568"/>
      <c r="F196" s="568"/>
      <c r="G196" s="50"/>
    </row>
    <row r="197" spans="1:7" s="54" customFormat="1">
      <c r="A197" s="87"/>
      <c r="B197" s="110" t="s">
        <v>85</v>
      </c>
      <c r="C197" s="359"/>
      <c r="D197" s="360"/>
      <c r="E197" s="361"/>
      <c r="F197" s="361"/>
      <c r="G197" s="50"/>
    </row>
    <row r="198" spans="1:7" s="54" customFormat="1">
      <c r="A198" s="87"/>
      <c r="B198" s="110" t="s">
        <v>86</v>
      </c>
      <c r="C198" s="359"/>
      <c r="D198" s="360"/>
      <c r="E198" s="361"/>
      <c r="F198" s="361"/>
      <c r="G198" s="50"/>
    </row>
    <row r="199" spans="1:7" s="54" customFormat="1">
      <c r="A199" s="87"/>
      <c r="B199" s="110" t="s">
        <v>87</v>
      </c>
      <c r="C199" s="359"/>
      <c r="D199" s="360"/>
      <c r="E199" s="361"/>
      <c r="F199" s="361"/>
      <c r="G199" s="50"/>
    </row>
    <row r="200" spans="1:7" s="54" customFormat="1">
      <c r="A200" s="87"/>
      <c r="B200" s="110" t="s">
        <v>88</v>
      </c>
      <c r="C200" s="359"/>
      <c r="D200" s="360"/>
      <c r="E200" s="361"/>
      <c r="F200" s="361"/>
      <c r="G200" s="50"/>
    </row>
    <row r="201" spans="1:7" s="54" customFormat="1">
      <c r="A201" s="87"/>
      <c r="B201" s="110" t="s">
        <v>89</v>
      </c>
      <c r="C201" s="359"/>
      <c r="D201" s="360"/>
      <c r="E201" s="361"/>
      <c r="F201" s="361"/>
      <c r="G201" s="50"/>
    </row>
    <row r="202" spans="1:7" s="54" customFormat="1">
      <c r="A202" s="87"/>
      <c r="B202" s="82"/>
      <c r="C202" s="359"/>
      <c r="D202" s="360"/>
      <c r="E202" s="361"/>
      <c r="F202" s="361"/>
      <c r="G202" s="50"/>
    </row>
    <row r="203" spans="1:7" s="64" customFormat="1">
      <c r="A203" s="87"/>
      <c r="B203" s="82"/>
      <c r="C203" s="359"/>
      <c r="D203" s="360"/>
      <c r="E203" s="361"/>
      <c r="F203" s="361"/>
      <c r="G203" s="50"/>
    </row>
    <row r="204" spans="1:7" s="64" customFormat="1" ht="13">
      <c r="A204" s="87"/>
      <c r="B204" s="573" t="s">
        <v>395</v>
      </c>
      <c r="C204" s="573"/>
      <c r="D204" s="573"/>
      <c r="E204" s="573"/>
      <c r="F204" s="361"/>
      <c r="G204" s="50"/>
    </row>
    <row r="205" spans="1:7" s="64" customFormat="1">
      <c r="A205" s="87"/>
      <c r="B205" s="82"/>
      <c r="C205" s="359"/>
      <c r="D205" s="360"/>
      <c r="E205" s="361"/>
      <c r="F205" s="361"/>
      <c r="G205" s="50"/>
    </row>
    <row r="206" spans="1:7" ht="13.5" customHeight="1">
      <c r="A206" s="100"/>
      <c r="B206" s="88" t="s">
        <v>396</v>
      </c>
      <c r="C206" s="101"/>
      <c r="D206" s="101"/>
      <c r="E206" s="101"/>
      <c r="F206" s="101"/>
      <c r="G206" s="73"/>
    </row>
    <row r="207" spans="1:7" ht="13.5" customHeight="1">
      <c r="A207" s="100"/>
      <c r="B207" s="88" t="s">
        <v>397</v>
      </c>
      <c r="C207" s="101"/>
      <c r="D207" s="101"/>
      <c r="E207" s="101"/>
      <c r="F207" s="101"/>
      <c r="G207" s="73"/>
    </row>
    <row r="208" spans="1:7" ht="13.5" customHeight="1">
      <c r="A208" s="100"/>
      <c r="B208" s="88" t="s">
        <v>398</v>
      </c>
      <c r="C208" s="101"/>
      <c r="D208" s="101"/>
      <c r="E208" s="101"/>
      <c r="F208" s="101"/>
      <c r="G208" s="73"/>
    </row>
    <row r="209" spans="1:7" ht="13.5" customHeight="1">
      <c r="A209" s="100"/>
      <c r="B209" s="88" t="s">
        <v>399</v>
      </c>
      <c r="C209" s="101"/>
      <c r="D209" s="101"/>
      <c r="E209" s="101"/>
      <c r="F209" s="101"/>
      <c r="G209" s="73"/>
    </row>
    <row r="210" spans="1:7" ht="13.5" customHeight="1">
      <c r="A210" s="100"/>
      <c r="B210" s="88" t="s">
        <v>400</v>
      </c>
      <c r="C210" s="101"/>
      <c r="D210" s="101"/>
      <c r="E210" s="101"/>
      <c r="F210" s="101"/>
      <c r="G210" s="73"/>
    </row>
    <row r="211" spans="1:7" ht="13.5" customHeight="1">
      <c r="A211" s="100"/>
      <c r="B211" s="88" t="s">
        <v>401</v>
      </c>
      <c r="C211" s="101"/>
      <c r="D211" s="101"/>
      <c r="E211" s="101"/>
      <c r="F211" s="101"/>
      <c r="G211" s="73"/>
    </row>
    <row r="212" spans="1:7">
      <c r="A212" s="100"/>
      <c r="B212" s="102" t="s">
        <v>402</v>
      </c>
      <c r="C212" s="78"/>
      <c r="D212" s="78"/>
      <c r="E212" s="78"/>
      <c r="F212" s="78"/>
      <c r="G212" s="73"/>
    </row>
    <row r="213" spans="1:7" ht="13">
      <c r="A213" s="100"/>
      <c r="B213" s="103" t="s">
        <v>403</v>
      </c>
      <c r="C213" s="104"/>
      <c r="D213" s="105"/>
      <c r="E213" s="102"/>
      <c r="F213" s="102"/>
      <c r="G213" s="73"/>
    </row>
    <row r="214" spans="1:7" ht="13">
      <c r="A214" s="100"/>
      <c r="B214" s="103" t="s">
        <v>404</v>
      </c>
      <c r="C214" s="104"/>
      <c r="D214" s="105"/>
      <c r="E214" s="102"/>
      <c r="F214" s="102"/>
      <c r="G214" s="73"/>
    </row>
    <row r="215" spans="1:7">
      <c r="A215" s="100"/>
      <c r="B215" s="102" t="s">
        <v>405</v>
      </c>
      <c r="C215" s="102"/>
      <c r="D215" s="102"/>
      <c r="E215" s="102"/>
      <c r="F215" s="102"/>
      <c r="G215" s="73"/>
    </row>
    <row r="216" spans="1:7" ht="14.25" customHeight="1">
      <c r="A216" s="100"/>
      <c r="B216" s="106" t="s">
        <v>406</v>
      </c>
      <c r="C216" s="106"/>
      <c r="D216" s="106"/>
      <c r="E216" s="106"/>
      <c r="F216" s="102"/>
      <c r="G216" s="73"/>
    </row>
    <row r="217" spans="1:7" ht="14.25" customHeight="1">
      <c r="A217" s="100"/>
      <c r="B217" s="106" t="s">
        <v>407</v>
      </c>
      <c r="C217" s="106"/>
      <c r="D217" s="106"/>
      <c r="E217" s="106"/>
      <c r="F217" s="102"/>
      <c r="G217" s="73"/>
    </row>
    <row r="218" spans="1:7" ht="12.75" customHeight="1">
      <c r="A218" s="100"/>
      <c r="B218" s="106" t="s">
        <v>408</v>
      </c>
      <c r="C218" s="106"/>
      <c r="D218" s="106"/>
      <c r="E218" s="106"/>
      <c r="F218" s="102"/>
      <c r="G218" s="73"/>
    </row>
    <row r="219" spans="1:7" ht="14.25" customHeight="1">
      <c r="A219" s="100"/>
      <c r="B219" s="106" t="s">
        <v>409</v>
      </c>
      <c r="C219" s="106"/>
      <c r="D219" s="106"/>
      <c r="E219" s="106"/>
      <c r="F219" s="102"/>
      <c r="G219" s="73"/>
    </row>
    <row r="220" spans="1:7" ht="12.75" customHeight="1">
      <c r="A220" s="100"/>
      <c r="B220" s="106" t="s">
        <v>410</v>
      </c>
      <c r="C220" s="106"/>
      <c r="D220" s="106"/>
      <c r="E220" s="106"/>
      <c r="F220" s="102"/>
      <c r="G220" s="73"/>
    </row>
    <row r="221" spans="1:7">
      <c r="A221" s="100"/>
      <c r="B221" s="106" t="s">
        <v>407</v>
      </c>
      <c r="C221" s="106"/>
      <c r="D221" s="106"/>
      <c r="E221" s="106"/>
      <c r="F221" s="102"/>
      <c r="G221" s="73"/>
    </row>
    <row r="222" spans="1:7" ht="12.75" customHeight="1">
      <c r="A222" s="100"/>
      <c r="B222" s="106" t="s">
        <v>411</v>
      </c>
      <c r="C222" s="106"/>
      <c r="D222" s="106"/>
      <c r="E222" s="106"/>
      <c r="F222" s="102"/>
      <c r="G222" s="73"/>
    </row>
    <row r="223" spans="1:7" ht="12.75" customHeight="1">
      <c r="A223" s="100"/>
      <c r="B223" s="106" t="s">
        <v>407</v>
      </c>
      <c r="C223" s="106"/>
      <c r="D223" s="106"/>
      <c r="E223" s="106"/>
      <c r="F223" s="102"/>
      <c r="G223" s="73"/>
    </row>
    <row r="224" spans="1:7" ht="12.75" customHeight="1">
      <c r="A224" s="100"/>
      <c r="B224" s="106" t="s">
        <v>412</v>
      </c>
      <c r="C224" s="106"/>
      <c r="D224" s="106"/>
      <c r="E224" s="106"/>
      <c r="F224" s="102"/>
      <c r="G224" s="73"/>
    </row>
    <row r="225" spans="1:7" ht="12.75" customHeight="1">
      <c r="A225" s="100"/>
      <c r="B225" s="106" t="s">
        <v>413</v>
      </c>
      <c r="C225" s="106"/>
      <c r="D225" s="106"/>
      <c r="E225" s="364"/>
      <c r="F225" s="102"/>
      <c r="G225" s="73"/>
    </row>
    <row r="226" spans="1:7" ht="12.75" customHeight="1">
      <c r="A226" s="100"/>
      <c r="B226" s="106" t="s">
        <v>407</v>
      </c>
      <c r="C226" s="106"/>
      <c r="D226" s="106"/>
      <c r="E226" s="106"/>
      <c r="F226" s="102"/>
      <c r="G226" s="73"/>
    </row>
    <row r="227" spans="1:7" ht="12.75" customHeight="1">
      <c r="A227" s="100"/>
      <c r="B227" s="106" t="s">
        <v>414</v>
      </c>
      <c r="C227" s="106"/>
      <c r="D227" s="106"/>
      <c r="E227" s="106"/>
      <c r="F227" s="102"/>
      <c r="G227" s="73"/>
    </row>
    <row r="228" spans="1:7" ht="12.75" customHeight="1">
      <c r="A228" s="100"/>
      <c r="B228" s="106" t="s">
        <v>415</v>
      </c>
      <c r="C228" s="106"/>
      <c r="D228" s="106"/>
      <c r="E228" s="106"/>
      <c r="F228" s="102"/>
      <c r="G228" s="73"/>
    </row>
    <row r="229" spans="1:7" ht="12.75" customHeight="1">
      <c r="A229" s="100"/>
      <c r="B229" s="106" t="s">
        <v>416</v>
      </c>
      <c r="C229" s="106"/>
      <c r="D229" s="106"/>
      <c r="E229" s="106"/>
      <c r="F229" s="102"/>
      <c r="G229" s="73"/>
    </row>
    <row r="230" spans="1:7" ht="12.75" customHeight="1">
      <c r="A230" s="100"/>
      <c r="B230" s="106" t="s">
        <v>410</v>
      </c>
      <c r="C230" s="106"/>
      <c r="D230" s="106"/>
      <c r="E230" s="106"/>
      <c r="F230" s="102"/>
      <c r="G230" s="73"/>
    </row>
    <row r="231" spans="1:7" ht="12.75" customHeight="1">
      <c r="A231" s="100"/>
      <c r="B231" s="106" t="s">
        <v>407</v>
      </c>
      <c r="C231" s="106"/>
      <c r="D231" s="106"/>
      <c r="E231" s="106"/>
      <c r="F231" s="102"/>
      <c r="G231" s="73"/>
    </row>
    <row r="232" spans="1:7" ht="12.75" customHeight="1">
      <c r="A232" s="100"/>
      <c r="B232" s="106" t="s">
        <v>410</v>
      </c>
      <c r="C232" s="106"/>
      <c r="D232" s="106"/>
      <c r="E232" s="106"/>
      <c r="F232" s="102"/>
      <c r="G232" s="73"/>
    </row>
    <row r="233" spans="1:7" ht="12.75" customHeight="1">
      <c r="A233" s="100"/>
      <c r="B233" s="106" t="s">
        <v>407</v>
      </c>
      <c r="C233" s="106"/>
      <c r="D233" s="106"/>
      <c r="E233" s="106"/>
      <c r="F233" s="102"/>
      <c r="G233" s="73"/>
    </row>
    <row r="234" spans="1:7" ht="13.5" customHeight="1">
      <c r="A234" s="100"/>
      <c r="B234" s="88" t="s">
        <v>155</v>
      </c>
      <c r="C234" s="73"/>
      <c r="D234" s="73"/>
      <c r="E234" s="73"/>
      <c r="F234" s="73"/>
      <c r="G234" s="73"/>
    </row>
    <row r="235" spans="1:7" ht="13.5" customHeight="1">
      <c r="A235" s="100"/>
      <c r="B235" s="107" t="s">
        <v>417</v>
      </c>
      <c r="C235" s="73"/>
      <c r="D235" s="73"/>
      <c r="E235" s="73"/>
      <c r="F235" s="73"/>
      <c r="G235" s="73"/>
    </row>
    <row r="236" spans="1:7" ht="14.25" customHeight="1">
      <c r="A236" s="100"/>
      <c r="B236" s="88" t="s">
        <v>418</v>
      </c>
      <c r="C236" s="73"/>
      <c r="D236" s="73"/>
      <c r="E236" s="73"/>
      <c r="F236" s="73"/>
      <c r="G236" s="73"/>
    </row>
    <row r="237" spans="1:7" ht="14.25" customHeight="1">
      <c r="A237" s="100"/>
      <c r="B237" s="88" t="s">
        <v>419</v>
      </c>
      <c r="C237" s="73"/>
      <c r="D237" s="73"/>
      <c r="E237" s="73"/>
      <c r="F237" s="73"/>
      <c r="G237" s="73"/>
    </row>
    <row r="238" spans="1:7" ht="14.25" customHeight="1">
      <c r="A238" s="100"/>
      <c r="B238" s="88" t="s">
        <v>420</v>
      </c>
      <c r="C238" s="73"/>
      <c r="D238" s="73"/>
      <c r="E238" s="73"/>
      <c r="F238" s="73"/>
      <c r="G238" s="73"/>
    </row>
    <row r="239" spans="1:7" ht="14.25" customHeight="1">
      <c r="A239" s="100"/>
      <c r="B239" s="88" t="s">
        <v>421</v>
      </c>
      <c r="C239" s="73"/>
      <c r="D239" s="73"/>
      <c r="E239" s="73"/>
      <c r="F239" s="73"/>
      <c r="G239" s="73"/>
    </row>
    <row r="240" spans="1:7" ht="14.25" customHeight="1">
      <c r="A240" s="100"/>
      <c r="B240" s="88" t="s">
        <v>422</v>
      </c>
      <c r="C240" s="73"/>
      <c r="D240" s="73"/>
      <c r="E240" s="73"/>
      <c r="F240" s="73"/>
      <c r="G240" s="73"/>
    </row>
    <row r="241" spans="1:7" ht="12.75" customHeight="1">
      <c r="A241" s="100"/>
      <c r="B241" s="88" t="s">
        <v>423</v>
      </c>
      <c r="C241" s="88"/>
      <c r="D241" s="88"/>
      <c r="E241" s="88"/>
      <c r="F241" s="73"/>
      <c r="G241" s="73"/>
    </row>
    <row r="242" spans="1:7" ht="13">
      <c r="A242" s="100"/>
      <c r="B242" s="107" t="s">
        <v>424</v>
      </c>
      <c r="C242" s="108"/>
      <c r="D242" s="109"/>
      <c r="E242" s="88"/>
      <c r="F242" s="88"/>
      <c r="G242" s="73"/>
    </row>
    <row r="243" spans="1:7" ht="12.75" customHeight="1">
      <c r="A243" s="100"/>
      <c r="B243" s="88" t="s">
        <v>425</v>
      </c>
      <c r="C243" s="88"/>
      <c r="D243" s="88"/>
      <c r="E243" s="88"/>
      <c r="F243" s="88"/>
      <c r="G243" s="73"/>
    </row>
    <row r="244" spans="1:7" ht="12.75" customHeight="1">
      <c r="A244" s="100"/>
      <c r="B244" s="88" t="s">
        <v>426</v>
      </c>
      <c r="C244" s="88"/>
      <c r="D244" s="88"/>
      <c r="E244" s="88"/>
      <c r="F244" s="88"/>
      <c r="G244" s="73"/>
    </row>
    <row r="245" spans="1:7" ht="12.75" customHeight="1">
      <c r="A245" s="100"/>
      <c r="B245" s="88" t="s">
        <v>427</v>
      </c>
      <c r="C245" s="73"/>
      <c r="D245" s="73"/>
      <c r="E245" s="73"/>
      <c r="F245" s="73"/>
      <c r="G245" s="73"/>
    </row>
    <row r="246" spans="1:7" ht="12.75" customHeight="1">
      <c r="A246" s="100"/>
      <c r="B246" s="88" t="s">
        <v>428</v>
      </c>
      <c r="C246" s="73"/>
      <c r="D246" s="73"/>
      <c r="E246" s="73"/>
      <c r="F246" s="73"/>
      <c r="G246" s="73"/>
    </row>
    <row r="247" spans="1:7" ht="12.75" customHeight="1">
      <c r="A247" s="100"/>
      <c r="B247" s="88" t="s">
        <v>429</v>
      </c>
      <c r="C247" s="73"/>
      <c r="D247" s="73"/>
      <c r="E247" s="73"/>
      <c r="F247" s="73"/>
      <c r="G247" s="73"/>
    </row>
    <row r="248" spans="1:7" ht="12.75" customHeight="1">
      <c r="A248" s="100"/>
      <c r="B248" s="88" t="s">
        <v>430</v>
      </c>
      <c r="C248" s="73"/>
      <c r="D248" s="73"/>
      <c r="E248" s="73"/>
      <c r="F248" s="73"/>
      <c r="G248" s="73"/>
    </row>
    <row r="249" spans="1:7" ht="15" customHeight="1">
      <c r="A249" s="100"/>
      <c r="B249" s="88" t="s">
        <v>427</v>
      </c>
      <c r="C249" s="88"/>
      <c r="D249" s="88"/>
      <c r="E249" s="88"/>
      <c r="F249" s="73"/>
      <c r="G249" s="73"/>
    </row>
    <row r="250" spans="1:7" ht="15" customHeight="1">
      <c r="A250" s="100"/>
      <c r="B250" s="88" t="s">
        <v>431</v>
      </c>
      <c r="C250" s="88"/>
      <c r="D250" s="88"/>
      <c r="E250" s="88"/>
      <c r="F250" s="73"/>
      <c r="G250" s="73"/>
    </row>
    <row r="251" spans="1:7" ht="13.5" customHeight="1">
      <c r="A251" s="100"/>
      <c r="B251" s="88" t="s">
        <v>432</v>
      </c>
      <c r="C251" s="88"/>
      <c r="D251" s="88"/>
      <c r="E251" s="88"/>
      <c r="F251" s="73"/>
      <c r="G251" s="73"/>
    </row>
    <row r="252" spans="1:7" ht="13.5" customHeight="1">
      <c r="A252" s="100"/>
      <c r="B252" s="88" t="s">
        <v>433</v>
      </c>
      <c r="C252" s="88"/>
      <c r="D252" s="88"/>
      <c r="E252" s="88"/>
      <c r="F252" s="73"/>
      <c r="G252" s="73"/>
    </row>
    <row r="253" spans="1:7" ht="13.5" customHeight="1">
      <c r="A253" s="100"/>
      <c r="B253" s="88" t="s">
        <v>434</v>
      </c>
      <c r="C253" s="88"/>
      <c r="D253" s="88"/>
      <c r="E253" s="88"/>
      <c r="F253" s="73"/>
      <c r="G253" s="73"/>
    </row>
    <row r="254" spans="1:7" ht="12.75" customHeight="1">
      <c r="A254" s="100"/>
      <c r="B254" s="88" t="s">
        <v>435</v>
      </c>
      <c r="C254" s="88"/>
      <c r="D254" s="88"/>
      <c r="E254" s="88"/>
      <c r="F254" s="73"/>
      <c r="G254" s="73"/>
    </row>
    <row r="255" spans="1:7" ht="12.75" customHeight="1">
      <c r="A255" s="100"/>
      <c r="B255" s="88" t="s">
        <v>436</v>
      </c>
      <c r="C255" s="88"/>
      <c r="D255" s="88"/>
      <c r="E255" s="88"/>
      <c r="F255" s="73"/>
      <c r="G255" s="73"/>
    </row>
    <row r="256" spans="1:7" ht="14.25" customHeight="1">
      <c r="A256" s="100"/>
      <c r="B256" s="88" t="s">
        <v>437</v>
      </c>
      <c r="C256" s="73"/>
      <c r="D256" s="73"/>
      <c r="E256" s="73"/>
      <c r="F256" s="73"/>
      <c r="G256" s="73"/>
    </row>
    <row r="257" spans="1:7" ht="14.25" customHeight="1">
      <c r="A257" s="100"/>
      <c r="B257" s="88" t="s">
        <v>438</v>
      </c>
      <c r="C257" s="73"/>
      <c r="D257" s="73"/>
      <c r="E257" s="73"/>
      <c r="F257" s="73"/>
      <c r="G257" s="73"/>
    </row>
    <row r="258" spans="1:7" ht="13.5" customHeight="1">
      <c r="A258" s="100"/>
      <c r="B258" s="88" t="s">
        <v>439</v>
      </c>
      <c r="C258" s="88"/>
      <c r="D258" s="88"/>
      <c r="E258" s="88"/>
      <c r="F258" s="73"/>
      <c r="G258" s="73"/>
    </row>
    <row r="259" spans="1:7" ht="13.5" customHeight="1">
      <c r="A259" s="100"/>
      <c r="B259" s="88" t="s">
        <v>440</v>
      </c>
      <c r="C259" s="88"/>
      <c r="D259" s="88"/>
      <c r="E259" s="88"/>
      <c r="F259" s="73"/>
      <c r="G259" s="73"/>
    </row>
    <row r="260" spans="1:7" ht="13.5" customHeight="1">
      <c r="A260" s="100"/>
      <c r="B260" s="88" t="s">
        <v>441</v>
      </c>
      <c r="C260" s="88"/>
      <c r="D260" s="88"/>
      <c r="E260" s="88"/>
      <c r="F260" s="73"/>
      <c r="G260" s="73"/>
    </row>
    <row r="261" spans="1:7" ht="14.25" customHeight="1">
      <c r="A261" s="100"/>
      <c r="B261" s="88" t="s">
        <v>442</v>
      </c>
      <c r="C261" s="73"/>
      <c r="D261" s="73"/>
      <c r="E261" s="73"/>
      <c r="F261" s="73"/>
      <c r="G261" s="73"/>
    </row>
    <row r="262" spans="1:7" ht="14.25" customHeight="1">
      <c r="A262" s="100"/>
      <c r="B262" s="88" t="s">
        <v>443</v>
      </c>
      <c r="C262" s="73"/>
      <c r="D262" s="73"/>
      <c r="E262" s="73"/>
      <c r="F262" s="73"/>
      <c r="G262" s="73"/>
    </row>
    <row r="263" spans="1:7" ht="14.25" customHeight="1">
      <c r="A263" s="100"/>
      <c r="B263" s="88" t="s">
        <v>444</v>
      </c>
      <c r="C263" s="73"/>
      <c r="D263" s="73"/>
      <c r="E263" s="73"/>
      <c r="F263" s="73"/>
      <c r="G263" s="73"/>
    </row>
    <row r="264" spans="1:7" ht="13">
      <c r="A264" s="100"/>
      <c r="B264" s="107" t="s">
        <v>156</v>
      </c>
      <c r="C264" s="108"/>
      <c r="D264" s="109"/>
      <c r="E264" s="88"/>
      <c r="F264" s="88"/>
      <c r="G264" s="73"/>
    </row>
    <row r="265" spans="1:7" ht="13.5" customHeight="1">
      <c r="A265" s="100"/>
      <c r="B265" s="88" t="s">
        <v>445</v>
      </c>
      <c r="C265" s="73"/>
      <c r="D265" s="73"/>
      <c r="E265" s="73"/>
      <c r="F265" s="73"/>
      <c r="G265" s="73"/>
    </row>
    <row r="266" spans="1:7" ht="13.5" customHeight="1">
      <c r="A266" s="100"/>
      <c r="B266" s="88" t="s">
        <v>446</v>
      </c>
      <c r="C266" s="73"/>
      <c r="D266" s="73"/>
      <c r="E266" s="73"/>
      <c r="F266" s="73"/>
      <c r="G266" s="73"/>
    </row>
    <row r="267" spans="1:7" ht="13.5" customHeight="1">
      <c r="A267" s="100"/>
      <c r="B267" s="88" t="s">
        <v>447</v>
      </c>
      <c r="C267" s="73"/>
      <c r="D267" s="73"/>
      <c r="E267" s="73"/>
      <c r="F267" s="73"/>
      <c r="G267" s="73"/>
    </row>
    <row r="268" spans="1:7" ht="12.75" customHeight="1">
      <c r="A268" s="100"/>
      <c r="B268" s="88" t="s">
        <v>448</v>
      </c>
      <c r="C268" s="73"/>
      <c r="D268" s="73"/>
      <c r="E268" s="73"/>
      <c r="F268" s="73"/>
      <c r="G268" s="73"/>
    </row>
    <row r="269" spans="1:7" ht="12.75" customHeight="1">
      <c r="A269" s="100"/>
      <c r="B269" s="88" t="s">
        <v>449</v>
      </c>
      <c r="C269" s="73"/>
      <c r="D269" s="73"/>
      <c r="E269" s="73"/>
      <c r="F269" s="73"/>
      <c r="G269" s="73"/>
    </row>
    <row r="270" spans="1:7" ht="12.75" customHeight="1">
      <c r="A270" s="100"/>
      <c r="B270" s="88" t="s">
        <v>450</v>
      </c>
      <c r="C270" s="73"/>
      <c r="D270" s="73"/>
      <c r="E270" s="73"/>
      <c r="F270" s="73"/>
      <c r="G270" s="73"/>
    </row>
    <row r="271" spans="1:7" ht="12" customHeight="1">
      <c r="A271" s="100"/>
      <c r="B271" s="88" t="s">
        <v>451</v>
      </c>
      <c r="C271" s="73"/>
      <c r="D271" s="73"/>
      <c r="E271" s="73"/>
      <c r="F271" s="73"/>
      <c r="G271" s="73"/>
    </row>
    <row r="272" spans="1:7" ht="12" customHeight="1">
      <c r="A272" s="100"/>
      <c r="B272" s="88" t="s">
        <v>452</v>
      </c>
      <c r="C272" s="73"/>
      <c r="D272" s="73"/>
      <c r="E272" s="73"/>
      <c r="F272" s="73"/>
      <c r="G272" s="73"/>
    </row>
    <row r="273" spans="1:7" ht="12" customHeight="1">
      <c r="A273" s="100"/>
      <c r="B273" s="88" t="s">
        <v>453</v>
      </c>
      <c r="C273" s="73"/>
      <c r="D273" s="73"/>
      <c r="E273" s="73"/>
      <c r="F273" s="73"/>
      <c r="G273" s="73"/>
    </row>
    <row r="274" spans="1:7" ht="12" customHeight="1">
      <c r="A274" s="100"/>
      <c r="B274" s="88" t="s">
        <v>454</v>
      </c>
      <c r="C274" s="73"/>
      <c r="D274" s="73"/>
      <c r="E274" s="73"/>
      <c r="F274" s="73"/>
      <c r="G274" s="73"/>
    </row>
    <row r="275" spans="1:7" ht="12" customHeight="1">
      <c r="A275" s="100"/>
      <c r="B275" s="88" t="s">
        <v>455</v>
      </c>
      <c r="C275" s="73"/>
      <c r="D275" s="73"/>
      <c r="E275" s="73"/>
      <c r="F275" s="73"/>
      <c r="G275" s="73"/>
    </row>
    <row r="276" spans="1:7">
      <c r="A276" s="100"/>
      <c r="B276" s="88" t="s">
        <v>456</v>
      </c>
      <c r="C276" s="73"/>
      <c r="D276" s="73"/>
      <c r="E276" s="73"/>
      <c r="F276" s="73"/>
      <c r="G276" s="73"/>
    </row>
    <row r="277" spans="1:7">
      <c r="A277" s="100"/>
      <c r="B277" s="88" t="s">
        <v>457</v>
      </c>
      <c r="C277" s="88"/>
      <c r="D277" s="88"/>
      <c r="E277" s="88"/>
      <c r="F277" s="73"/>
      <c r="G277" s="73"/>
    </row>
    <row r="278" spans="1:7">
      <c r="A278" s="100"/>
      <c r="B278" s="88" t="s">
        <v>458</v>
      </c>
      <c r="C278" s="88"/>
      <c r="D278" s="88"/>
      <c r="E278" s="88"/>
      <c r="F278" s="73"/>
      <c r="G278" s="73"/>
    </row>
    <row r="279" spans="1:7">
      <c r="A279" s="100"/>
      <c r="B279" s="88" t="s">
        <v>459</v>
      </c>
      <c r="C279" s="88"/>
      <c r="D279" s="88"/>
      <c r="E279" s="88"/>
      <c r="F279" s="73"/>
      <c r="G279" s="73"/>
    </row>
    <row r="280" spans="1:7" ht="12.75" customHeight="1">
      <c r="A280" s="100"/>
      <c r="B280" s="88" t="s">
        <v>460</v>
      </c>
      <c r="C280" s="73"/>
      <c r="D280" s="73"/>
      <c r="E280" s="73"/>
      <c r="F280" s="73"/>
      <c r="G280" s="73"/>
    </row>
    <row r="281" spans="1:7" ht="12.75" customHeight="1">
      <c r="A281" s="100"/>
      <c r="B281" s="88" t="s">
        <v>461</v>
      </c>
      <c r="C281" s="73"/>
      <c r="D281" s="73"/>
      <c r="E281" s="73"/>
      <c r="F281" s="73"/>
      <c r="G281" s="73"/>
    </row>
    <row r="282" spans="1:7" ht="14.25" customHeight="1">
      <c r="A282" s="100"/>
      <c r="B282" s="88" t="s">
        <v>462</v>
      </c>
      <c r="C282" s="88"/>
      <c r="D282" s="88"/>
      <c r="E282" s="88"/>
      <c r="F282" s="73"/>
      <c r="G282" s="73"/>
    </row>
    <row r="283" spans="1:7" ht="14.25" customHeight="1">
      <c r="A283" s="100"/>
      <c r="B283" s="88" t="s">
        <v>463</v>
      </c>
      <c r="C283" s="88"/>
      <c r="D283" s="88"/>
      <c r="E283" s="88"/>
      <c r="F283" s="73"/>
      <c r="G283" s="73"/>
    </row>
    <row r="284" spans="1:7" ht="14.25" customHeight="1">
      <c r="A284" s="100"/>
      <c r="B284" s="88" t="s">
        <v>464</v>
      </c>
      <c r="C284" s="88"/>
      <c r="D284" s="88"/>
      <c r="E284" s="88"/>
      <c r="F284" s="73"/>
      <c r="G284" s="73"/>
    </row>
    <row r="285" spans="1:7" ht="14.25" customHeight="1">
      <c r="A285" s="100"/>
      <c r="B285" s="88" t="s">
        <v>465</v>
      </c>
      <c r="C285" s="88"/>
      <c r="D285" s="88"/>
      <c r="E285" s="88"/>
      <c r="F285" s="73"/>
      <c r="G285" s="73"/>
    </row>
    <row r="286" spans="1:7" ht="14.25" customHeight="1">
      <c r="A286" s="100"/>
      <c r="B286" s="88" t="s">
        <v>466</v>
      </c>
      <c r="C286" s="88"/>
      <c r="D286" s="88"/>
      <c r="E286" s="88"/>
      <c r="F286" s="73"/>
      <c r="G286" s="73"/>
    </row>
    <row r="287" spans="1:7" ht="12.75" customHeight="1">
      <c r="A287" s="100"/>
      <c r="B287" s="88" t="s">
        <v>467</v>
      </c>
      <c r="C287" s="88"/>
      <c r="D287" s="88"/>
      <c r="E287" s="88"/>
      <c r="F287" s="73"/>
      <c r="G287" s="73"/>
    </row>
    <row r="288" spans="1:7" ht="12.75" customHeight="1">
      <c r="A288" s="100"/>
      <c r="B288" s="88" t="s">
        <v>468</v>
      </c>
      <c r="C288" s="88"/>
      <c r="D288" s="88"/>
      <c r="E288" s="88"/>
      <c r="F288" s="73"/>
      <c r="G288" s="73"/>
    </row>
    <row r="289" spans="1:7" ht="14.25" customHeight="1">
      <c r="A289" s="100"/>
      <c r="B289" s="88" t="s">
        <v>469</v>
      </c>
      <c r="C289" s="88"/>
      <c r="D289" s="88"/>
      <c r="E289" s="88"/>
      <c r="F289" s="73"/>
      <c r="G289" s="73"/>
    </row>
    <row r="290" spans="1:7" ht="14.25" customHeight="1">
      <c r="A290" s="100"/>
      <c r="B290" s="88" t="s">
        <v>470</v>
      </c>
      <c r="C290" s="88"/>
      <c r="D290" s="88"/>
      <c r="E290" s="88"/>
      <c r="F290" s="73"/>
      <c r="G290" s="73"/>
    </row>
    <row r="291" spans="1:7" ht="13">
      <c r="A291" s="100"/>
      <c r="B291" s="107" t="s">
        <v>31</v>
      </c>
      <c r="C291" s="108"/>
      <c r="D291" s="109"/>
      <c r="E291" s="88"/>
      <c r="F291" s="88"/>
      <c r="G291" s="73"/>
    </row>
    <row r="292" spans="1:7" ht="13">
      <c r="A292" s="100"/>
      <c r="B292" s="103" t="s">
        <v>471</v>
      </c>
      <c r="C292" s="104"/>
      <c r="D292" s="105"/>
      <c r="E292" s="102"/>
      <c r="F292" s="102"/>
      <c r="G292" s="73"/>
    </row>
    <row r="293" spans="1:7" ht="13">
      <c r="A293" s="100"/>
      <c r="B293" s="103" t="s">
        <v>472</v>
      </c>
      <c r="C293" s="104"/>
      <c r="D293" s="105"/>
      <c r="E293" s="102"/>
      <c r="F293" s="102"/>
      <c r="G293" s="73"/>
    </row>
    <row r="294" spans="1:7" ht="13">
      <c r="A294" s="100"/>
      <c r="B294" s="110" t="s">
        <v>66</v>
      </c>
      <c r="C294" s="104"/>
      <c r="D294" s="105"/>
      <c r="E294" s="102"/>
      <c r="F294" s="102"/>
      <c r="G294" s="73"/>
    </row>
    <row r="295" spans="1:7" ht="12.75" customHeight="1">
      <c r="A295" s="100"/>
      <c r="B295" s="102" t="s">
        <v>67</v>
      </c>
      <c r="C295" s="78"/>
      <c r="D295" s="78"/>
      <c r="E295" s="78"/>
      <c r="F295" s="78"/>
      <c r="G295" s="73"/>
    </row>
    <row r="296" spans="1:7" ht="13">
      <c r="A296" s="100"/>
      <c r="B296" s="110" t="s">
        <v>68</v>
      </c>
      <c r="C296" s="104"/>
      <c r="D296" s="105"/>
      <c r="E296" s="102"/>
      <c r="F296" s="102"/>
      <c r="G296" s="73"/>
    </row>
    <row r="297" spans="1:7" ht="13">
      <c r="A297" s="100"/>
      <c r="B297" s="110" t="s">
        <v>158</v>
      </c>
      <c r="C297" s="104"/>
      <c r="D297" s="105"/>
      <c r="E297" s="102"/>
      <c r="F297" s="102"/>
      <c r="G297" s="73"/>
    </row>
    <row r="298" spans="1:7" ht="13">
      <c r="A298" s="100"/>
      <c r="B298" s="110" t="s">
        <v>159</v>
      </c>
      <c r="C298" s="104"/>
      <c r="D298" s="105"/>
      <c r="E298" s="102"/>
      <c r="F298" s="102"/>
      <c r="G298" s="73"/>
    </row>
    <row r="299" spans="1:7" ht="13">
      <c r="A299" s="100"/>
      <c r="B299" s="110" t="s">
        <v>107</v>
      </c>
      <c r="C299" s="104"/>
      <c r="D299" s="105"/>
      <c r="E299" s="102"/>
      <c r="F299" s="102"/>
      <c r="G299" s="73"/>
    </row>
    <row r="300" spans="1:7" ht="12.75" customHeight="1">
      <c r="A300" s="100"/>
      <c r="B300" s="102" t="s">
        <v>108</v>
      </c>
      <c r="C300" s="78"/>
      <c r="D300" s="78"/>
      <c r="E300" s="78"/>
      <c r="F300" s="78"/>
      <c r="G300" s="73"/>
    </row>
    <row r="301" spans="1:7">
      <c r="A301" s="100"/>
      <c r="B301" s="102" t="s">
        <v>73</v>
      </c>
      <c r="C301" s="78"/>
      <c r="D301" s="78"/>
      <c r="E301" s="78"/>
      <c r="F301" s="78"/>
      <c r="G301" s="73"/>
    </row>
    <row r="302" spans="1:7" ht="13">
      <c r="A302" s="100"/>
      <c r="B302" s="107" t="s">
        <v>30</v>
      </c>
      <c r="C302" s="108"/>
      <c r="D302" s="109"/>
      <c r="E302" s="88"/>
      <c r="F302" s="88"/>
      <c r="G302" s="73"/>
    </row>
    <row r="303" spans="1:7">
      <c r="A303" s="100"/>
      <c r="B303" s="102" t="s">
        <v>473</v>
      </c>
      <c r="C303" s="78"/>
      <c r="D303" s="78"/>
      <c r="E303" s="78"/>
      <c r="F303" s="88" t="s">
        <v>3</v>
      </c>
      <c r="G303" s="73"/>
    </row>
    <row r="304" spans="1:7" ht="13">
      <c r="A304" s="100"/>
      <c r="B304" s="110" t="s">
        <v>160</v>
      </c>
      <c r="C304" s="104"/>
      <c r="D304" s="105"/>
      <c r="E304" s="102"/>
      <c r="F304" s="88" t="s">
        <v>3</v>
      </c>
      <c r="G304" s="73"/>
    </row>
    <row r="305" spans="1:7" ht="12.75" customHeight="1">
      <c r="A305" s="100"/>
      <c r="B305" s="102" t="s">
        <v>161</v>
      </c>
      <c r="C305" s="78"/>
      <c r="D305" s="78"/>
      <c r="E305" s="78"/>
      <c r="F305" s="88" t="s">
        <v>3</v>
      </c>
      <c r="G305" s="73"/>
    </row>
    <row r="306" spans="1:7" ht="13">
      <c r="A306" s="100"/>
      <c r="B306" s="110" t="s">
        <v>162</v>
      </c>
      <c r="C306" s="104"/>
      <c r="D306" s="105"/>
      <c r="E306" s="102"/>
      <c r="F306" s="88" t="s">
        <v>20</v>
      </c>
      <c r="G306" s="73"/>
    </row>
    <row r="307" spans="1:7" ht="13">
      <c r="A307" s="100"/>
      <c r="B307" s="110" t="s">
        <v>163</v>
      </c>
      <c r="C307" s="104"/>
      <c r="D307" s="105"/>
      <c r="E307" s="102"/>
      <c r="F307" s="88" t="s">
        <v>157</v>
      </c>
      <c r="G307" s="73"/>
    </row>
    <row r="308" spans="1:7" s="9" customFormat="1">
      <c r="A308" s="100"/>
      <c r="B308" s="365"/>
      <c r="C308" s="366"/>
      <c r="D308" s="367"/>
      <c r="E308" s="368"/>
      <c r="F308" s="368"/>
      <c r="G308" s="11"/>
    </row>
    <row r="309" spans="1:7" s="9" customFormat="1">
      <c r="A309" s="100"/>
      <c r="B309" s="365"/>
      <c r="C309" s="366"/>
      <c r="D309" s="367"/>
      <c r="E309" s="368"/>
      <c r="F309" s="368"/>
      <c r="G309" s="11"/>
    </row>
    <row r="310" spans="1:7" s="58" customFormat="1" ht="13">
      <c r="A310" s="345"/>
      <c r="B310" s="125" t="s">
        <v>111</v>
      </c>
      <c r="C310" s="125"/>
      <c r="D310" s="125"/>
      <c r="E310" s="125"/>
      <c r="F310" s="349"/>
      <c r="G310" s="21"/>
    </row>
    <row r="311" spans="1:7" s="9" customFormat="1">
      <c r="A311" s="109"/>
      <c r="B311" s="82"/>
      <c r="C311" s="366"/>
      <c r="D311" s="367"/>
      <c r="E311" s="368"/>
      <c r="F311" s="368"/>
      <c r="G311" s="11"/>
    </row>
    <row r="312" spans="1:7" s="9" customFormat="1" ht="13.5" customHeight="1">
      <c r="A312" s="109"/>
      <c r="B312" s="102" t="s">
        <v>600</v>
      </c>
      <c r="C312" s="102"/>
      <c r="D312" s="102"/>
      <c r="E312" s="102"/>
      <c r="F312" s="102"/>
      <c r="G312" s="72"/>
    </row>
    <row r="313" spans="1:7" s="9" customFormat="1" ht="13.5" customHeight="1">
      <c r="A313" s="109"/>
      <c r="B313" s="102" t="s">
        <v>601</v>
      </c>
      <c r="C313" s="102"/>
      <c r="D313" s="102"/>
      <c r="E313" s="102"/>
      <c r="F313" s="102"/>
      <c r="G313" s="72"/>
    </row>
    <row r="314" spans="1:7" s="9" customFormat="1" ht="14.25" customHeight="1">
      <c r="A314" s="109"/>
      <c r="B314" s="102" t="s">
        <v>602</v>
      </c>
      <c r="C314" s="102"/>
      <c r="D314" s="102"/>
      <c r="E314" s="102"/>
      <c r="F314" s="102"/>
      <c r="G314" s="72"/>
    </row>
    <row r="315" spans="1:7" s="9" customFormat="1" ht="14.25" customHeight="1">
      <c r="A315" s="109"/>
      <c r="B315" s="102" t="s">
        <v>603</v>
      </c>
      <c r="C315" s="102"/>
      <c r="D315" s="102"/>
      <c r="E315" s="102"/>
      <c r="F315" s="102"/>
      <c r="G315" s="72"/>
    </row>
    <row r="316" spans="1:7" s="9" customFormat="1">
      <c r="A316" s="100"/>
      <c r="B316" s="132" t="s">
        <v>113</v>
      </c>
      <c r="C316" s="132"/>
      <c r="D316" s="132"/>
      <c r="E316" s="132"/>
      <c r="F316" s="132"/>
      <c r="G316" s="72"/>
    </row>
    <row r="317" spans="1:7" s="9" customFormat="1" ht="12.75" customHeight="1">
      <c r="A317" s="100"/>
      <c r="B317" s="132" t="s">
        <v>114</v>
      </c>
      <c r="C317" s="132"/>
      <c r="D317" s="132"/>
      <c r="E317" s="132"/>
      <c r="F317" s="132"/>
      <c r="G317" s="72"/>
    </row>
    <row r="318" spans="1:7" s="9" customFormat="1" ht="12.75" customHeight="1">
      <c r="A318" s="100"/>
      <c r="B318" s="132" t="s">
        <v>407</v>
      </c>
      <c r="C318" s="132"/>
      <c r="D318" s="132"/>
      <c r="E318" s="132"/>
      <c r="F318" s="132"/>
      <c r="G318" s="72"/>
    </row>
    <row r="319" spans="1:7" s="9" customFormat="1" ht="13.5" customHeight="1">
      <c r="A319" s="100"/>
      <c r="B319" s="132" t="s">
        <v>604</v>
      </c>
      <c r="C319" s="132"/>
      <c r="D319" s="132"/>
      <c r="E319" s="132"/>
      <c r="F319" s="132"/>
      <c r="G319" s="72"/>
    </row>
    <row r="320" spans="1:7" s="9" customFormat="1" ht="13.5" customHeight="1">
      <c r="A320" s="100"/>
      <c r="B320" s="132" t="s">
        <v>605</v>
      </c>
      <c r="C320" s="132"/>
      <c r="D320" s="132"/>
      <c r="E320" s="132"/>
      <c r="F320" s="132"/>
      <c r="G320" s="72"/>
    </row>
    <row r="321" spans="1:7" s="9" customFormat="1" ht="12.75" customHeight="1">
      <c r="A321" s="109"/>
      <c r="B321" s="102" t="s">
        <v>115</v>
      </c>
      <c r="C321" s="102"/>
      <c r="D321" s="102"/>
      <c r="E321" s="102"/>
      <c r="F321" s="102"/>
      <c r="G321" s="72"/>
    </row>
    <row r="322" spans="1:7" s="9" customFormat="1" ht="12.75" customHeight="1">
      <c r="A322" s="109"/>
      <c r="B322" s="110" t="s">
        <v>407</v>
      </c>
      <c r="C322" s="110"/>
      <c r="D322" s="110"/>
      <c r="E322" s="103"/>
      <c r="F322" s="110"/>
      <c r="G322" s="72"/>
    </row>
    <row r="323" spans="1:7" s="9" customFormat="1" ht="15" customHeight="1">
      <c r="A323" s="109"/>
      <c r="B323" s="102" t="s">
        <v>606</v>
      </c>
      <c r="C323" s="102"/>
      <c r="D323" s="102"/>
      <c r="E323" s="102"/>
      <c r="F323" s="102"/>
      <c r="G323" s="72"/>
    </row>
    <row r="324" spans="1:7" s="9" customFormat="1" ht="15" customHeight="1">
      <c r="A324" s="109"/>
      <c r="B324" s="110" t="s">
        <v>607</v>
      </c>
      <c r="C324" s="110"/>
      <c r="D324" s="110"/>
      <c r="E324" s="103"/>
      <c r="F324" s="110"/>
      <c r="G324" s="72"/>
    </row>
    <row r="325" spans="1:7" s="9" customFormat="1" ht="13.5" customHeight="1">
      <c r="A325" s="109"/>
      <c r="B325" s="102" t="s">
        <v>608</v>
      </c>
      <c r="C325" s="102"/>
      <c r="D325" s="102"/>
      <c r="E325" s="102"/>
      <c r="F325" s="102"/>
      <c r="G325" s="72"/>
    </row>
    <row r="326" spans="1:7" s="9" customFormat="1" ht="13.5" customHeight="1">
      <c r="A326" s="109"/>
      <c r="B326" s="102" t="s">
        <v>609</v>
      </c>
      <c r="C326" s="102"/>
      <c r="D326" s="102"/>
      <c r="E326" s="102"/>
      <c r="F326" s="102"/>
      <c r="G326" s="72"/>
    </row>
    <row r="327" spans="1:7" s="9" customFormat="1" ht="13.5" customHeight="1">
      <c r="A327" s="109"/>
      <c r="B327" s="102" t="s">
        <v>610</v>
      </c>
      <c r="C327" s="102"/>
      <c r="D327" s="102"/>
      <c r="E327" s="102"/>
      <c r="F327" s="102"/>
      <c r="G327" s="72"/>
    </row>
    <row r="328" spans="1:7" s="9" customFormat="1">
      <c r="A328" s="100"/>
      <c r="B328" s="110" t="s">
        <v>112</v>
      </c>
      <c r="C328" s="103"/>
      <c r="D328" s="110"/>
      <c r="E328" s="103"/>
      <c r="F328" s="103"/>
      <c r="G328" s="72"/>
    </row>
    <row r="329" spans="1:7" s="9" customFormat="1" ht="12.75" customHeight="1">
      <c r="A329" s="100"/>
      <c r="B329" s="132" t="s">
        <v>116</v>
      </c>
      <c r="C329" s="132"/>
      <c r="D329" s="132"/>
      <c r="E329" s="132"/>
      <c r="F329" s="132"/>
      <c r="G329" s="72"/>
    </row>
    <row r="330" spans="1:7" s="9" customFormat="1" ht="12.75" customHeight="1">
      <c r="A330" s="127"/>
      <c r="B330" s="132" t="s">
        <v>117</v>
      </c>
      <c r="C330" s="132"/>
      <c r="D330" s="132"/>
      <c r="E330" s="132"/>
      <c r="F330" s="132"/>
      <c r="G330" s="131"/>
    </row>
    <row r="331" spans="1:7" s="9" customFormat="1" ht="12.75" customHeight="1">
      <c r="A331" s="100"/>
      <c r="B331" s="132" t="s">
        <v>118</v>
      </c>
      <c r="C331" s="132"/>
      <c r="D331" s="132"/>
      <c r="E331" s="132"/>
      <c r="F331" s="132"/>
      <c r="G331" s="88"/>
    </row>
    <row r="332" spans="1:7" s="9" customFormat="1" ht="13.5" customHeight="1">
      <c r="A332" s="100"/>
      <c r="B332" s="132" t="s">
        <v>611</v>
      </c>
      <c r="C332" s="135"/>
      <c r="D332" s="135"/>
      <c r="E332" s="135"/>
      <c r="F332" s="135"/>
      <c r="G332" s="88"/>
    </row>
    <row r="333" spans="1:7" s="9" customFormat="1" ht="13.5" customHeight="1">
      <c r="A333" s="100"/>
      <c r="B333" s="135" t="s">
        <v>612</v>
      </c>
      <c r="C333" s="135"/>
      <c r="D333" s="135"/>
      <c r="E333" s="135"/>
      <c r="F333" s="135"/>
      <c r="G333" s="88"/>
    </row>
    <row r="334" spans="1:7" s="9" customFormat="1" ht="13.5" customHeight="1">
      <c r="A334" s="100"/>
      <c r="B334" s="135" t="s">
        <v>613</v>
      </c>
      <c r="C334" s="135"/>
      <c r="D334" s="135"/>
      <c r="E334" s="135"/>
      <c r="F334" s="135"/>
      <c r="G334" s="88"/>
    </row>
    <row r="335" spans="1:7" s="9" customFormat="1" ht="14.25" customHeight="1">
      <c r="A335" s="136"/>
      <c r="B335" s="135" t="s">
        <v>614</v>
      </c>
      <c r="C335" s="135"/>
      <c r="D335" s="135"/>
      <c r="E335" s="135"/>
      <c r="F335" s="135"/>
      <c r="G335" s="88"/>
    </row>
    <row r="336" spans="1:7" s="9" customFormat="1" ht="14.25" customHeight="1">
      <c r="A336" s="136"/>
      <c r="B336" s="135" t="s">
        <v>615</v>
      </c>
      <c r="C336" s="135"/>
      <c r="D336" s="135"/>
      <c r="E336" s="135"/>
      <c r="F336" s="135"/>
      <c r="G336" s="88"/>
    </row>
    <row r="337" spans="1:7" s="9" customFormat="1" ht="14.25" customHeight="1">
      <c r="A337" s="137"/>
      <c r="B337" s="135" t="s">
        <v>616</v>
      </c>
      <c r="C337" s="135"/>
      <c r="D337" s="135"/>
      <c r="E337" s="135"/>
      <c r="F337" s="135"/>
      <c r="G337" s="88"/>
    </row>
    <row r="338" spans="1:7" s="9" customFormat="1" ht="14.25" customHeight="1">
      <c r="A338" s="137"/>
      <c r="B338" s="135" t="s">
        <v>617</v>
      </c>
      <c r="C338" s="135"/>
      <c r="D338" s="135"/>
      <c r="E338" s="135"/>
      <c r="F338" s="135"/>
      <c r="G338" s="88"/>
    </row>
    <row r="339" spans="1:7" s="9" customFormat="1" ht="14.25" customHeight="1">
      <c r="A339" s="137"/>
      <c r="B339" s="135" t="s">
        <v>618</v>
      </c>
      <c r="C339" s="135"/>
      <c r="D339" s="135"/>
      <c r="E339" s="135"/>
      <c r="F339" s="135"/>
      <c r="G339" s="88"/>
    </row>
    <row r="340" spans="1:7" s="9" customFormat="1" ht="14.25" customHeight="1">
      <c r="A340" s="137"/>
      <c r="B340" s="135" t="s">
        <v>619</v>
      </c>
      <c r="C340" s="135"/>
      <c r="D340" s="135"/>
      <c r="E340" s="135"/>
      <c r="F340" s="135"/>
      <c r="G340" s="88"/>
    </row>
    <row r="341" spans="1:7" s="9" customFormat="1" ht="14.25" customHeight="1">
      <c r="A341" s="137"/>
      <c r="B341" s="135" t="s">
        <v>620</v>
      </c>
      <c r="C341" s="135"/>
      <c r="D341" s="135"/>
      <c r="E341" s="135"/>
      <c r="F341" s="135"/>
      <c r="G341" s="88"/>
    </row>
    <row r="342" spans="1:7" s="9" customFormat="1" ht="14.25" customHeight="1">
      <c r="A342" s="137"/>
      <c r="B342" s="135" t="s">
        <v>621</v>
      </c>
      <c r="C342" s="135"/>
      <c r="D342" s="135"/>
      <c r="E342" s="135"/>
      <c r="F342" s="135"/>
      <c r="G342" s="88"/>
    </row>
    <row r="343" spans="1:7" s="9" customFormat="1" ht="14.25" customHeight="1">
      <c r="A343" s="137"/>
      <c r="B343" s="135" t="s">
        <v>622</v>
      </c>
      <c r="C343" s="135"/>
      <c r="D343" s="135"/>
      <c r="E343" s="135"/>
      <c r="F343" s="135"/>
      <c r="G343" s="88"/>
    </row>
    <row r="344" spans="1:7" s="9" customFormat="1" ht="14.25" customHeight="1">
      <c r="A344" s="137"/>
      <c r="B344" s="135" t="s">
        <v>623</v>
      </c>
      <c r="C344" s="135"/>
      <c r="D344" s="135"/>
      <c r="E344" s="135"/>
      <c r="F344" s="135"/>
      <c r="G344" s="88"/>
    </row>
    <row r="345" spans="1:7" s="9" customFormat="1" ht="14.25" customHeight="1">
      <c r="A345" s="100"/>
      <c r="B345" s="135" t="s">
        <v>624</v>
      </c>
      <c r="C345" s="135"/>
      <c r="D345" s="135"/>
      <c r="E345" s="135"/>
      <c r="F345" s="135"/>
      <c r="G345" s="72"/>
    </row>
    <row r="346" spans="1:7" s="9" customFormat="1" ht="14.25" customHeight="1">
      <c r="A346" s="100"/>
      <c r="B346" s="135" t="s">
        <v>625</v>
      </c>
      <c r="C346" s="135"/>
      <c r="D346" s="135"/>
      <c r="E346" s="135"/>
      <c r="F346" s="135"/>
      <c r="G346" s="72"/>
    </row>
    <row r="347" spans="1:7" s="9" customFormat="1" ht="14.25" customHeight="1">
      <c r="A347" s="100"/>
      <c r="B347" s="135" t="s">
        <v>626</v>
      </c>
      <c r="C347" s="135"/>
      <c r="D347" s="135"/>
      <c r="E347" s="135"/>
      <c r="F347" s="135"/>
      <c r="G347" s="72"/>
    </row>
    <row r="348" spans="1:7" s="9" customFormat="1" ht="14.25" customHeight="1">
      <c r="A348" s="100"/>
      <c r="B348" s="135" t="s">
        <v>627</v>
      </c>
      <c r="C348" s="135"/>
      <c r="D348" s="135"/>
      <c r="E348" s="135"/>
      <c r="F348" s="135"/>
      <c r="G348" s="72"/>
    </row>
    <row r="349" spans="1:7" s="9" customFormat="1" ht="14.25" customHeight="1">
      <c r="A349" s="100"/>
      <c r="B349" s="135" t="s">
        <v>628</v>
      </c>
      <c r="C349" s="135"/>
      <c r="D349" s="135"/>
      <c r="E349" s="135"/>
      <c r="F349" s="135"/>
      <c r="G349" s="72"/>
    </row>
    <row r="350" spans="1:7" s="9" customFormat="1" ht="14.25" customHeight="1">
      <c r="A350" s="100"/>
      <c r="B350" s="135" t="s">
        <v>629</v>
      </c>
      <c r="C350" s="135"/>
      <c r="D350" s="135"/>
      <c r="E350" s="135"/>
      <c r="F350" s="135"/>
      <c r="G350" s="72"/>
    </row>
    <row r="351" spans="1:7" s="9" customFormat="1" ht="14.25" customHeight="1">
      <c r="A351" s="100"/>
      <c r="B351" s="135" t="s">
        <v>630</v>
      </c>
      <c r="C351" s="135"/>
      <c r="D351" s="135"/>
      <c r="E351" s="135"/>
      <c r="F351" s="135"/>
      <c r="G351" s="72"/>
    </row>
    <row r="352" spans="1:7" s="9" customFormat="1" ht="14.25" customHeight="1">
      <c r="A352" s="100"/>
      <c r="B352" s="135" t="s">
        <v>631</v>
      </c>
      <c r="C352" s="135"/>
      <c r="D352" s="135"/>
      <c r="E352" s="135"/>
      <c r="F352" s="135"/>
      <c r="G352" s="72"/>
    </row>
    <row r="353" spans="1:8" s="9" customFormat="1" ht="14.25" customHeight="1">
      <c r="A353" s="100"/>
      <c r="B353" s="135" t="s">
        <v>632</v>
      </c>
      <c r="C353" s="135"/>
      <c r="D353" s="135"/>
      <c r="E353" s="135"/>
      <c r="F353" s="135"/>
      <c r="G353" s="72"/>
    </row>
    <row r="354" spans="1:8" s="9" customFormat="1" ht="14.25" customHeight="1">
      <c r="A354" s="100"/>
      <c r="B354" s="88" t="s">
        <v>633</v>
      </c>
      <c r="C354" s="88"/>
      <c r="D354" s="88"/>
      <c r="E354" s="88"/>
      <c r="F354" s="88"/>
      <c r="G354" s="72"/>
    </row>
    <row r="355" spans="1:8" s="9" customFormat="1" ht="14.25" customHeight="1">
      <c r="A355" s="100"/>
      <c r="B355" s="88" t="s">
        <v>634</v>
      </c>
      <c r="C355" s="88"/>
      <c r="D355" s="88"/>
      <c r="E355" s="88"/>
      <c r="F355" s="88"/>
      <c r="G355" s="72"/>
    </row>
    <row r="356" spans="1:8" s="9" customFormat="1" ht="14.25" customHeight="1">
      <c r="A356" s="100"/>
      <c r="B356" s="88" t="s">
        <v>635</v>
      </c>
      <c r="C356" s="88"/>
      <c r="D356" s="88"/>
      <c r="E356" s="88"/>
      <c r="F356" s="88"/>
      <c r="G356" s="72"/>
    </row>
    <row r="357" spans="1:8" s="9" customFormat="1" ht="14.25" customHeight="1">
      <c r="A357" s="100"/>
      <c r="B357" s="88" t="s">
        <v>636</v>
      </c>
      <c r="C357" s="88"/>
      <c r="D357" s="88"/>
      <c r="E357" s="88"/>
      <c r="F357" s="88"/>
      <c r="G357" s="72"/>
    </row>
    <row r="358" spans="1:8" s="9" customFormat="1" ht="13.5" customHeight="1">
      <c r="A358" s="100"/>
      <c r="B358" s="88" t="s">
        <v>637</v>
      </c>
      <c r="C358" s="88"/>
      <c r="D358" s="88"/>
      <c r="E358" s="88"/>
      <c r="F358" s="88"/>
      <c r="G358" s="72"/>
    </row>
    <row r="359" spans="1:8" s="9" customFormat="1" ht="13.5" customHeight="1">
      <c r="A359" s="100"/>
      <c r="B359" s="88" t="s">
        <v>638</v>
      </c>
      <c r="C359" s="88"/>
      <c r="D359" s="88"/>
      <c r="E359" s="88"/>
      <c r="F359" s="88"/>
      <c r="G359" s="72"/>
    </row>
    <row r="360" spans="1:8" s="9" customFormat="1" ht="13.5" customHeight="1">
      <c r="A360" s="100"/>
      <c r="B360" s="88" t="s">
        <v>639</v>
      </c>
      <c r="C360" s="88"/>
      <c r="D360" s="88"/>
      <c r="E360" s="88"/>
      <c r="F360" s="88"/>
      <c r="G360" s="72"/>
    </row>
    <row r="361" spans="1:8" s="9" customFormat="1" ht="13.5" customHeight="1">
      <c r="A361" s="100"/>
      <c r="B361" s="88" t="s">
        <v>640</v>
      </c>
      <c r="C361" s="88"/>
      <c r="D361" s="88"/>
      <c r="E361" s="88"/>
      <c r="F361" s="88"/>
      <c r="G361" s="72"/>
    </row>
    <row r="362" spans="1:8" s="9" customFormat="1" ht="13.5" customHeight="1">
      <c r="A362" s="100"/>
      <c r="B362" s="88" t="s">
        <v>461</v>
      </c>
      <c r="C362" s="88"/>
      <c r="D362" s="88"/>
      <c r="E362" s="88"/>
      <c r="F362" s="88"/>
      <c r="G362" s="72"/>
    </row>
    <row r="363" spans="1:8" s="9" customFormat="1" ht="13">
      <c r="A363" s="100"/>
      <c r="B363" s="123" t="s">
        <v>105</v>
      </c>
      <c r="C363" s="123"/>
      <c r="D363" s="123"/>
      <c r="E363" s="123"/>
      <c r="F363" s="123"/>
      <c r="G363" s="72"/>
    </row>
    <row r="364" spans="1:8" s="9" customFormat="1" ht="12.75" customHeight="1">
      <c r="A364" s="100"/>
      <c r="B364" s="102" t="s">
        <v>119</v>
      </c>
      <c r="C364" s="102"/>
      <c r="D364" s="102"/>
      <c r="E364" s="102"/>
      <c r="F364" s="102"/>
      <c r="G364" s="72"/>
    </row>
    <row r="365" spans="1:8" s="9" customFormat="1">
      <c r="A365" s="100"/>
      <c r="B365" s="102" t="s">
        <v>106</v>
      </c>
      <c r="C365" s="102"/>
      <c r="D365" s="102"/>
      <c r="E365" s="102"/>
      <c r="F365" s="102"/>
      <c r="G365" s="72"/>
    </row>
    <row r="366" spans="1:8" s="9" customFormat="1">
      <c r="A366" s="100"/>
      <c r="B366" s="102" t="s">
        <v>120</v>
      </c>
      <c r="C366" s="102"/>
      <c r="D366" s="102"/>
      <c r="E366" s="102"/>
      <c r="F366" s="102"/>
      <c r="G366" s="72"/>
      <c r="H366" s="12"/>
    </row>
    <row r="367" spans="1:8" s="9" customFormat="1">
      <c r="A367" s="100"/>
      <c r="B367" s="102" t="s">
        <v>121</v>
      </c>
      <c r="C367" s="102"/>
      <c r="D367" s="102"/>
      <c r="E367" s="102"/>
      <c r="F367" s="102"/>
      <c r="G367" s="72"/>
    </row>
    <row r="368" spans="1:8" s="9" customFormat="1">
      <c r="A368" s="100"/>
      <c r="B368" s="102" t="s">
        <v>122</v>
      </c>
      <c r="C368" s="102"/>
      <c r="D368" s="102"/>
      <c r="E368" s="102"/>
      <c r="F368" s="102"/>
      <c r="G368" s="72"/>
    </row>
    <row r="369" spans="1:8" s="9" customFormat="1">
      <c r="A369" s="100"/>
      <c r="B369" s="102" t="s">
        <v>66</v>
      </c>
      <c r="C369" s="102"/>
      <c r="D369" s="102"/>
      <c r="E369" s="102"/>
      <c r="F369" s="102"/>
      <c r="G369" s="72"/>
    </row>
    <row r="370" spans="1:8" s="9" customFormat="1" ht="12.75" customHeight="1">
      <c r="A370" s="100"/>
      <c r="B370" s="102" t="s">
        <v>123</v>
      </c>
      <c r="C370" s="102"/>
      <c r="D370" s="102"/>
      <c r="E370" s="102"/>
      <c r="F370" s="102"/>
      <c r="G370" s="72"/>
      <c r="H370" s="12"/>
    </row>
    <row r="371" spans="1:8" s="9" customFormat="1">
      <c r="A371" s="100"/>
      <c r="B371" s="102" t="s">
        <v>68</v>
      </c>
      <c r="C371" s="102"/>
      <c r="D371" s="102"/>
      <c r="E371" s="102"/>
      <c r="F371" s="102"/>
      <c r="G371" s="72"/>
    </row>
    <row r="372" spans="1:8" s="9" customFormat="1">
      <c r="A372" s="100"/>
      <c r="B372" s="102" t="s">
        <v>110</v>
      </c>
      <c r="C372" s="102"/>
      <c r="D372" s="102"/>
      <c r="E372" s="102"/>
      <c r="F372" s="102"/>
      <c r="G372" s="72"/>
    </row>
    <row r="373" spans="1:8" s="9" customFormat="1">
      <c r="A373" s="100"/>
      <c r="B373" s="102" t="s">
        <v>71</v>
      </c>
      <c r="C373" s="102"/>
      <c r="D373" s="102"/>
      <c r="E373" s="102"/>
      <c r="F373" s="102"/>
      <c r="G373" s="72"/>
    </row>
    <row r="374" spans="1:8" s="9" customFormat="1" ht="12.75" customHeight="1">
      <c r="A374" s="100"/>
      <c r="B374" s="102" t="s">
        <v>124</v>
      </c>
      <c r="C374" s="102"/>
      <c r="D374" s="102"/>
      <c r="E374" s="102"/>
      <c r="F374" s="102"/>
      <c r="G374" s="72"/>
    </row>
    <row r="375" spans="1:8" s="9" customFormat="1" ht="13.5" customHeight="1">
      <c r="A375" s="100"/>
      <c r="B375" s="102" t="s">
        <v>641</v>
      </c>
      <c r="C375" s="102"/>
      <c r="D375" s="102"/>
      <c r="E375" s="102"/>
      <c r="F375" s="102"/>
      <c r="G375" s="72"/>
    </row>
    <row r="376" spans="1:8" s="9" customFormat="1" ht="13.5" customHeight="1">
      <c r="A376" s="100"/>
      <c r="B376" s="102" t="s">
        <v>642</v>
      </c>
      <c r="C376" s="102"/>
      <c r="D376" s="102"/>
      <c r="E376" s="102"/>
      <c r="F376" s="102"/>
      <c r="G376" s="72"/>
    </row>
    <row r="377" spans="1:8" s="9" customFormat="1" ht="13.5" customHeight="1">
      <c r="A377" s="100"/>
      <c r="B377" s="102" t="s">
        <v>643</v>
      </c>
      <c r="C377" s="102"/>
      <c r="D377" s="102"/>
      <c r="E377" s="102"/>
      <c r="F377" s="102"/>
      <c r="G377" s="72"/>
    </row>
    <row r="378" spans="1:8" s="9" customFormat="1" ht="13">
      <c r="A378" s="100"/>
      <c r="B378" s="107" t="s">
        <v>30</v>
      </c>
      <c r="C378" s="100"/>
      <c r="D378" s="109"/>
      <c r="E378" s="138"/>
      <c r="F378" s="138"/>
      <c r="G378" s="72"/>
    </row>
    <row r="379" spans="1:8" s="34" customFormat="1" ht="14.25" customHeight="1">
      <c r="A379" s="139"/>
      <c r="B379" s="102" t="s">
        <v>125</v>
      </c>
      <c r="C379" s="102"/>
      <c r="D379" s="102"/>
      <c r="E379" s="102"/>
      <c r="F379" s="140" t="s">
        <v>20</v>
      </c>
      <c r="G379" s="141"/>
    </row>
    <row r="380" spans="1:8" s="34" customFormat="1" ht="15" customHeight="1">
      <c r="A380" s="139"/>
      <c r="B380" s="102" t="s">
        <v>126</v>
      </c>
      <c r="C380" s="102"/>
      <c r="D380" s="102"/>
      <c r="E380" s="102"/>
      <c r="F380" s="140" t="s">
        <v>3</v>
      </c>
      <c r="G380" s="141"/>
    </row>
    <row r="381" spans="1:8" s="34" customFormat="1" ht="14.25" customHeight="1">
      <c r="A381" s="139"/>
      <c r="B381" s="102" t="s">
        <v>127</v>
      </c>
      <c r="C381" s="102"/>
      <c r="D381" s="102"/>
      <c r="E381" s="102"/>
      <c r="F381" s="140" t="s">
        <v>0</v>
      </c>
      <c r="G381" s="141"/>
    </row>
    <row r="382" spans="1:8" s="9" customFormat="1">
      <c r="A382" s="100"/>
      <c r="B382" s="82"/>
      <c r="C382" s="366"/>
      <c r="D382" s="369"/>
      <c r="E382" s="370"/>
      <c r="F382" s="371"/>
      <c r="G382" s="11"/>
    </row>
    <row r="383" spans="1:8" s="9" customFormat="1">
      <c r="A383" s="100"/>
      <c r="B383" s="82"/>
      <c r="C383" s="372"/>
      <c r="D383" s="373"/>
      <c r="E383" s="370"/>
      <c r="F383" s="370"/>
      <c r="G383" s="11"/>
    </row>
    <row r="384" spans="1:8" s="58" customFormat="1" ht="13">
      <c r="A384" s="345"/>
      <c r="B384" s="573" t="s">
        <v>503</v>
      </c>
      <c r="C384" s="573"/>
      <c r="D384" s="573"/>
      <c r="E384" s="573"/>
      <c r="F384" s="349"/>
      <c r="G384" s="21"/>
    </row>
    <row r="385" spans="1:9" s="9" customFormat="1">
      <c r="A385" s="100"/>
      <c r="B385" s="82"/>
      <c r="C385" s="366"/>
      <c r="D385" s="369"/>
      <c r="E385" s="370"/>
      <c r="F385" s="370"/>
      <c r="G385" s="11"/>
    </row>
    <row r="386" spans="1:9" ht="12.75" customHeight="1">
      <c r="A386" s="100"/>
      <c r="B386" s="88" t="s">
        <v>504</v>
      </c>
      <c r="C386" s="88"/>
      <c r="D386" s="88"/>
      <c r="E386" s="88"/>
      <c r="F386" s="88"/>
      <c r="G386" s="72"/>
      <c r="I386" s="63"/>
    </row>
    <row r="387" spans="1:9" ht="12.75" customHeight="1">
      <c r="A387" s="100"/>
      <c r="B387" s="88" t="s">
        <v>505</v>
      </c>
      <c r="C387" s="88"/>
      <c r="D387" s="88"/>
      <c r="E387" s="88"/>
      <c r="F387" s="88"/>
      <c r="G387" s="72"/>
      <c r="I387" s="63"/>
    </row>
    <row r="388" spans="1:9" ht="12.75" customHeight="1">
      <c r="A388" s="100"/>
      <c r="B388" s="88" t="s">
        <v>506</v>
      </c>
      <c r="C388" s="88"/>
      <c r="D388" s="88"/>
      <c r="E388" s="88"/>
      <c r="F388" s="88"/>
      <c r="G388" s="72"/>
      <c r="I388" s="63"/>
    </row>
    <row r="389" spans="1:9" ht="13">
      <c r="A389" s="100"/>
      <c r="B389" s="123" t="s">
        <v>507</v>
      </c>
      <c r="C389" s="123"/>
      <c r="D389" s="123"/>
      <c r="E389" s="123"/>
      <c r="F389" s="123"/>
      <c r="G389" s="72"/>
      <c r="I389" s="63"/>
    </row>
    <row r="390" spans="1:9" ht="15" customHeight="1">
      <c r="A390" s="100"/>
      <c r="B390" s="88" t="s">
        <v>508</v>
      </c>
      <c r="C390" s="88"/>
      <c r="D390" s="88"/>
      <c r="E390" s="88"/>
      <c r="F390" s="88"/>
      <c r="G390" s="72"/>
      <c r="I390" s="63"/>
    </row>
    <row r="391" spans="1:9" ht="15" customHeight="1">
      <c r="A391" s="100"/>
      <c r="B391" s="88" t="s">
        <v>509</v>
      </c>
      <c r="C391" s="88"/>
      <c r="D391" s="88"/>
      <c r="E391" s="88"/>
      <c r="F391" s="88"/>
      <c r="G391" s="72"/>
      <c r="I391" s="63"/>
    </row>
    <row r="392" spans="1:9" ht="15.75" customHeight="1">
      <c r="A392" s="100"/>
      <c r="B392" s="88" t="s">
        <v>510</v>
      </c>
      <c r="C392" s="88"/>
      <c r="D392" s="88"/>
      <c r="E392" s="88"/>
      <c r="F392" s="88"/>
      <c r="G392" s="72"/>
      <c r="I392" s="63"/>
    </row>
    <row r="393" spans="1:9" ht="15.75" customHeight="1">
      <c r="A393" s="100"/>
      <c r="B393" s="88" t="s">
        <v>511</v>
      </c>
      <c r="C393" s="88"/>
      <c r="D393" s="88"/>
      <c r="E393" s="88"/>
      <c r="F393" s="88"/>
      <c r="G393" s="72"/>
      <c r="I393" s="63"/>
    </row>
    <row r="394" spans="1:9" ht="12.75" customHeight="1">
      <c r="A394" s="100"/>
      <c r="B394" s="88" t="s">
        <v>512</v>
      </c>
      <c r="C394" s="88"/>
      <c r="D394" s="88"/>
      <c r="E394" s="88"/>
      <c r="F394" s="88"/>
      <c r="G394" s="72"/>
      <c r="I394" s="63"/>
    </row>
    <row r="395" spans="1:9" ht="12.75" customHeight="1">
      <c r="A395" s="100"/>
      <c r="B395" s="88" t="s">
        <v>513</v>
      </c>
      <c r="C395" s="88"/>
      <c r="D395" s="88"/>
      <c r="E395" s="88"/>
      <c r="F395" s="88"/>
      <c r="G395" s="72"/>
      <c r="I395" s="63"/>
    </row>
    <row r="396" spans="1:9" ht="15" customHeight="1">
      <c r="A396" s="100"/>
      <c r="B396" s="88" t="s">
        <v>514</v>
      </c>
      <c r="C396" s="88"/>
      <c r="D396" s="88"/>
      <c r="E396" s="88"/>
      <c r="F396" s="88"/>
      <c r="G396" s="72"/>
      <c r="I396" s="63"/>
    </row>
    <row r="397" spans="1:9" ht="15" customHeight="1">
      <c r="A397" s="100"/>
      <c r="B397" s="88" t="s">
        <v>513</v>
      </c>
      <c r="C397" s="88"/>
      <c r="D397" s="88"/>
      <c r="E397" s="88"/>
      <c r="F397" s="88"/>
      <c r="G397" s="72"/>
      <c r="I397" s="63"/>
    </row>
    <row r="398" spans="1:9" ht="15" customHeight="1">
      <c r="A398" s="100"/>
      <c r="B398" s="88" t="s">
        <v>515</v>
      </c>
      <c r="C398" s="88"/>
      <c r="D398" s="88"/>
      <c r="E398" s="88"/>
      <c r="F398" s="88"/>
      <c r="G398" s="72"/>
      <c r="I398" s="63"/>
    </row>
    <row r="399" spans="1:9" ht="15" customHeight="1">
      <c r="A399" s="100"/>
      <c r="B399" s="88" t="s">
        <v>109</v>
      </c>
      <c r="C399" s="88"/>
      <c r="D399" s="88"/>
      <c r="E399" s="88"/>
      <c r="F399" s="88"/>
      <c r="G399" s="72"/>
      <c r="I399" s="63"/>
    </row>
    <row r="400" spans="1:9" ht="15" customHeight="1">
      <c r="A400" s="100"/>
      <c r="B400" s="88" t="s">
        <v>516</v>
      </c>
      <c r="C400" s="88"/>
      <c r="D400" s="88"/>
      <c r="E400" s="88"/>
      <c r="F400" s="88"/>
      <c r="G400" s="72"/>
      <c r="I400" s="63"/>
    </row>
    <row r="401" spans="1:9" ht="15" customHeight="1">
      <c r="A401" s="100"/>
      <c r="B401" s="88" t="s">
        <v>517</v>
      </c>
      <c r="C401" s="88"/>
      <c r="D401" s="88"/>
      <c r="E401" s="88"/>
      <c r="F401" s="88"/>
      <c r="G401" s="72"/>
      <c r="I401" s="63"/>
    </row>
    <row r="402" spans="1:9" ht="15" customHeight="1">
      <c r="A402" s="100"/>
      <c r="B402" s="88" t="s">
        <v>518</v>
      </c>
      <c r="C402" s="88"/>
      <c r="D402" s="88"/>
      <c r="E402" s="88"/>
      <c r="F402" s="88"/>
      <c r="G402" s="72"/>
      <c r="I402" s="63"/>
    </row>
    <row r="403" spans="1:9" ht="15" customHeight="1">
      <c r="A403" s="100"/>
      <c r="B403" s="88" t="s">
        <v>519</v>
      </c>
      <c r="C403" s="88"/>
      <c r="D403" s="88"/>
      <c r="E403" s="88"/>
      <c r="F403" s="88"/>
      <c r="G403" s="72"/>
      <c r="I403" s="63"/>
    </row>
    <row r="404" spans="1:9" ht="12.75" customHeight="1">
      <c r="A404" s="100"/>
      <c r="B404" s="88" t="s">
        <v>520</v>
      </c>
      <c r="C404" s="88"/>
      <c r="D404" s="88"/>
      <c r="E404" s="88"/>
      <c r="F404" s="88"/>
      <c r="G404" s="72"/>
      <c r="I404" s="63"/>
    </row>
    <row r="405" spans="1:9" ht="12.75" customHeight="1">
      <c r="A405" s="100"/>
      <c r="B405" s="88" t="s">
        <v>521</v>
      </c>
      <c r="C405" s="88"/>
      <c r="D405" s="88"/>
      <c r="E405" s="88"/>
      <c r="F405" s="88"/>
      <c r="G405" s="72"/>
      <c r="I405" s="63"/>
    </row>
    <row r="406" spans="1:9" ht="15" customHeight="1">
      <c r="A406" s="100"/>
      <c r="B406" s="88" t="s">
        <v>522</v>
      </c>
      <c r="C406" s="88"/>
      <c r="D406" s="88"/>
      <c r="E406" s="88"/>
      <c r="F406" s="88"/>
      <c r="G406" s="72"/>
      <c r="I406" s="63"/>
    </row>
    <row r="407" spans="1:9" ht="15" customHeight="1">
      <c r="A407" s="100"/>
      <c r="B407" s="88" t="s">
        <v>523</v>
      </c>
      <c r="C407" s="88"/>
      <c r="D407" s="88"/>
      <c r="E407" s="88"/>
      <c r="F407" s="88"/>
      <c r="G407" s="72"/>
      <c r="I407" s="63"/>
    </row>
    <row r="408" spans="1:9" ht="15" customHeight="1">
      <c r="A408" s="100"/>
      <c r="B408" s="88" t="s">
        <v>524</v>
      </c>
      <c r="C408" s="88"/>
      <c r="D408" s="88"/>
      <c r="E408" s="88"/>
      <c r="F408" s="88"/>
      <c r="G408" s="72"/>
      <c r="I408" s="63"/>
    </row>
    <row r="409" spans="1:9" ht="13">
      <c r="A409" s="100"/>
      <c r="B409" s="123" t="s">
        <v>31</v>
      </c>
      <c r="C409" s="123"/>
      <c r="D409" s="123"/>
      <c r="E409" s="123"/>
      <c r="F409" s="123"/>
      <c r="G409" s="72"/>
      <c r="I409" s="63"/>
    </row>
    <row r="410" spans="1:9" ht="12.75" customHeight="1">
      <c r="A410" s="100"/>
      <c r="B410" s="102" t="s">
        <v>525</v>
      </c>
      <c r="C410" s="102"/>
      <c r="D410" s="102"/>
      <c r="E410" s="102"/>
      <c r="F410" s="102"/>
      <c r="G410" s="72"/>
      <c r="I410" s="63"/>
    </row>
    <row r="411" spans="1:9">
      <c r="A411" s="100"/>
      <c r="B411" s="102" t="s">
        <v>128</v>
      </c>
      <c r="C411" s="102"/>
      <c r="D411" s="102"/>
      <c r="E411" s="102"/>
      <c r="F411" s="102"/>
      <c r="G411" s="72"/>
      <c r="I411" s="63"/>
    </row>
    <row r="412" spans="1:9">
      <c r="A412" s="100"/>
      <c r="B412" s="102" t="s">
        <v>526</v>
      </c>
      <c r="C412" s="102"/>
      <c r="D412" s="102"/>
      <c r="E412" s="102"/>
      <c r="F412" s="102"/>
      <c r="G412" s="72"/>
      <c r="I412" s="63"/>
    </row>
    <row r="413" spans="1:9">
      <c r="A413" s="100"/>
      <c r="B413" s="102" t="s">
        <v>122</v>
      </c>
      <c r="C413" s="102"/>
      <c r="D413" s="102"/>
      <c r="E413" s="102"/>
      <c r="F413" s="102"/>
      <c r="G413" s="72"/>
      <c r="I413" s="63"/>
    </row>
    <row r="414" spans="1:9">
      <c r="A414" s="100"/>
      <c r="B414" s="102" t="s">
        <v>66</v>
      </c>
      <c r="C414" s="124"/>
      <c r="D414" s="124"/>
      <c r="E414" s="124"/>
      <c r="F414" s="124"/>
      <c r="G414" s="72"/>
      <c r="I414" s="63"/>
    </row>
    <row r="415" spans="1:9" ht="12.75" customHeight="1">
      <c r="A415" s="100"/>
      <c r="B415" s="102" t="s">
        <v>527</v>
      </c>
      <c r="C415" s="102"/>
      <c r="D415" s="102"/>
      <c r="E415" s="102"/>
      <c r="F415" s="102"/>
      <c r="G415" s="72"/>
      <c r="I415" s="63"/>
    </row>
    <row r="416" spans="1:9">
      <c r="A416" s="100"/>
      <c r="B416" s="102" t="s">
        <v>68</v>
      </c>
      <c r="C416" s="102"/>
      <c r="D416" s="102"/>
      <c r="E416" s="102"/>
      <c r="F416" s="102"/>
      <c r="G416" s="72"/>
      <c r="I416" s="63"/>
    </row>
    <row r="417" spans="1:9">
      <c r="A417" s="100"/>
      <c r="B417" s="102" t="s">
        <v>69</v>
      </c>
      <c r="C417" s="102"/>
      <c r="D417" s="102"/>
      <c r="E417" s="102"/>
      <c r="F417" s="102"/>
      <c r="G417" s="72"/>
      <c r="I417" s="63"/>
    </row>
    <row r="418" spans="1:9">
      <c r="A418" s="100"/>
      <c r="B418" s="124" t="s">
        <v>70</v>
      </c>
      <c r="C418" s="124"/>
      <c r="D418" s="124"/>
      <c r="E418" s="124"/>
      <c r="F418" s="124"/>
      <c r="G418" s="72"/>
      <c r="I418" s="63"/>
    </row>
    <row r="419" spans="1:9">
      <c r="A419" s="100"/>
      <c r="B419" s="124" t="s">
        <v>71</v>
      </c>
      <c r="C419" s="124"/>
      <c r="D419" s="124"/>
      <c r="E419" s="124"/>
      <c r="F419" s="124"/>
      <c r="G419" s="72"/>
      <c r="I419" s="63"/>
    </row>
    <row r="420" spans="1:9" ht="12.75" customHeight="1">
      <c r="A420" s="100"/>
      <c r="B420" s="102" t="s">
        <v>124</v>
      </c>
      <c r="C420" s="102"/>
      <c r="D420" s="102"/>
      <c r="E420" s="102"/>
      <c r="F420" s="102"/>
      <c r="G420" s="72"/>
      <c r="I420" s="63"/>
    </row>
    <row r="421" spans="1:9" ht="13">
      <c r="A421" s="100"/>
      <c r="B421" s="125" t="s">
        <v>30</v>
      </c>
      <c r="C421" s="125"/>
      <c r="D421" s="125"/>
      <c r="E421" s="125"/>
      <c r="F421" s="125"/>
      <c r="G421" s="72"/>
      <c r="I421" s="63"/>
    </row>
    <row r="422" spans="1:9" ht="15" customHeight="1">
      <c r="A422" s="100"/>
      <c r="B422" s="124" t="s">
        <v>528</v>
      </c>
      <c r="C422" s="124"/>
      <c r="D422" s="124"/>
      <c r="E422" s="124"/>
      <c r="F422" s="126" t="s">
        <v>3</v>
      </c>
      <c r="G422" s="72"/>
      <c r="I422" s="63"/>
    </row>
    <row r="423" spans="1:9" ht="15.75" customHeight="1">
      <c r="A423" s="100"/>
      <c r="B423" s="102" t="s">
        <v>529</v>
      </c>
      <c r="C423" s="102"/>
      <c r="D423" s="102"/>
      <c r="E423" s="102"/>
      <c r="F423" s="126" t="s">
        <v>3</v>
      </c>
      <c r="G423" s="72"/>
      <c r="I423" s="63"/>
    </row>
    <row r="424" spans="1:9" ht="16.5" customHeight="1">
      <c r="A424" s="100"/>
      <c r="B424" s="102" t="s">
        <v>530</v>
      </c>
      <c r="C424" s="102"/>
      <c r="D424" s="102"/>
      <c r="E424" s="102"/>
      <c r="F424" s="126" t="s">
        <v>3</v>
      </c>
      <c r="G424" s="72"/>
      <c r="I424" s="63"/>
    </row>
    <row r="425" spans="1:9" ht="14.25" customHeight="1">
      <c r="A425" s="100"/>
      <c r="B425" s="102" t="s">
        <v>531</v>
      </c>
      <c r="C425" s="102"/>
      <c r="D425" s="102"/>
      <c r="E425" s="102"/>
      <c r="F425" s="126" t="s">
        <v>20</v>
      </c>
      <c r="G425" s="72"/>
      <c r="I425" s="63"/>
    </row>
    <row r="426" spans="1:9" ht="14.25" customHeight="1">
      <c r="A426" s="100"/>
      <c r="B426" s="124" t="s">
        <v>532</v>
      </c>
      <c r="C426" s="124"/>
      <c r="D426" s="124"/>
      <c r="E426" s="124"/>
      <c r="F426" s="126" t="s">
        <v>20</v>
      </c>
      <c r="G426" s="72"/>
      <c r="I426" s="63"/>
    </row>
    <row r="427" spans="1:9" ht="13">
      <c r="A427" s="100"/>
      <c r="B427" s="125" t="s">
        <v>533</v>
      </c>
      <c r="C427" s="125"/>
      <c r="D427" s="125"/>
      <c r="E427" s="125"/>
      <c r="F427" s="125"/>
      <c r="G427" s="72"/>
      <c r="I427" s="63"/>
    </row>
    <row r="428" spans="1:9" ht="13">
      <c r="A428" s="100"/>
      <c r="B428" s="125" t="s">
        <v>129</v>
      </c>
      <c r="C428" s="125"/>
      <c r="D428" s="125"/>
      <c r="E428" s="125"/>
      <c r="F428" s="125"/>
      <c r="G428" s="72"/>
      <c r="I428" s="63"/>
    </row>
    <row r="429" spans="1:9" ht="12.75" customHeight="1">
      <c r="A429" s="100"/>
      <c r="B429" s="88" t="s">
        <v>534</v>
      </c>
      <c r="C429" s="88"/>
      <c r="D429" s="88"/>
      <c r="E429" s="88"/>
      <c r="F429" s="88"/>
      <c r="G429" s="72"/>
      <c r="I429" s="63"/>
    </row>
    <row r="430" spans="1:9" ht="12.75" customHeight="1">
      <c r="A430" s="100"/>
      <c r="B430" s="88" t="s">
        <v>535</v>
      </c>
      <c r="C430" s="88"/>
      <c r="D430" s="88"/>
      <c r="E430" s="88"/>
      <c r="F430" s="88"/>
      <c r="G430" s="72"/>
      <c r="I430" s="63"/>
    </row>
    <row r="431" spans="1:9" ht="12.75" customHeight="1">
      <c r="A431" s="100"/>
      <c r="B431" s="88" t="s">
        <v>536</v>
      </c>
      <c r="C431" s="88"/>
      <c r="D431" s="88"/>
      <c r="E431" s="88"/>
      <c r="F431" s="88"/>
      <c r="G431" s="72"/>
      <c r="I431" s="63"/>
    </row>
    <row r="432" spans="1:9" ht="12.75" customHeight="1">
      <c r="A432" s="100"/>
      <c r="B432" s="88" t="s">
        <v>537</v>
      </c>
      <c r="C432" s="88"/>
      <c r="D432" s="88"/>
      <c r="E432" s="88"/>
      <c r="F432" s="88"/>
      <c r="G432" s="72"/>
      <c r="I432" s="63"/>
    </row>
    <row r="433" spans="1:9" ht="12.75" customHeight="1">
      <c r="A433" s="100"/>
      <c r="B433" s="88" t="s">
        <v>513</v>
      </c>
      <c r="C433" s="88"/>
      <c r="D433" s="88"/>
      <c r="E433" s="88"/>
      <c r="F433" s="88"/>
      <c r="G433" s="72"/>
      <c r="I433" s="63"/>
    </row>
    <row r="434" spans="1:9" ht="12.75" customHeight="1">
      <c r="A434" s="100"/>
      <c r="B434" s="88" t="s">
        <v>538</v>
      </c>
      <c r="C434" s="88"/>
      <c r="D434" s="88"/>
      <c r="E434" s="88"/>
      <c r="F434" s="88"/>
      <c r="G434" s="72"/>
      <c r="I434" s="63"/>
    </row>
    <row r="435" spans="1:9" ht="12.75" customHeight="1">
      <c r="A435" s="100"/>
      <c r="B435" s="88" t="s">
        <v>539</v>
      </c>
      <c r="C435" s="88"/>
      <c r="D435" s="88"/>
      <c r="E435" s="88"/>
      <c r="F435" s="88"/>
      <c r="G435" s="72"/>
      <c r="I435" s="63"/>
    </row>
    <row r="436" spans="1:9" ht="12.75" customHeight="1">
      <c r="A436" s="100"/>
      <c r="B436" s="88" t="s">
        <v>540</v>
      </c>
      <c r="C436" s="88"/>
      <c r="D436" s="88"/>
      <c r="E436" s="88"/>
      <c r="F436" s="88"/>
      <c r="G436" s="72"/>
      <c r="I436" s="63"/>
    </row>
    <row r="437" spans="1:9" ht="12.75" customHeight="1">
      <c r="A437" s="100"/>
      <c r="B437" s="139" t="s">
        <v>541</v>
      </c>
      <c r="C437" s="88"/>
      <c r="D437" s="88"/>
      <c r="E437" s="88"/>
      <c r="F437" s="88"/>
      <c r="G437" s="72"/>
      <c r="I437" s="63"/>
    </row>
    <row r="438" spans="1:9" ht="14.25" customHeight="1">
      <c r="A438" s="100"/>
      <c r="B438" s="88" t="s">
        <v>542</v>
      </c>
      <c r="C438" s="88"/>
      <c r="D438" s="88"/>
      <c r="E438" s="88"/>
      <c r="F438" s="88"/>
      <c r="G438" s="72"/>
      <c r="I438" s="63"/>
    </row>
    <row r="439" spans="1:9" ht="14.25" customHeight="1">
      <c r="A439" s="100"/>
      <c r="B439" s="88" t="s">
        <v>543</v>
      </c>
      <c r="C439" s="88"/>
      <c r="D439" s="88"/>
      <c r="E439" s="88"/>
      <c r="F439" s="88"/>
      <c r="G439" s="72"/>
      <c r="I439" s="63"/>
    </row>
    <row r="440" spans="1:9" ht="14.25" customHeight="1">
      <c r="A440" s="100"/>
      <c r="B440" s="88" t="s">
        <v>513</v>
      </c>
      <c r="C440" s="88"/>
      <c r="D440" s="88"/>
      <c r="E440" s="88"/>
      <c r="F440" s="88"/>
      <c r="G440" s="72"/>
      <c r="I440" s="63"/>
    </row>
    <row r="441" spans="1:9" ht="13.5" customHeight="1">
      <c r="A441" s="100"/>
      <c r="B441" s="88" t="s">
        <v>544</v>
      </c>
      <c r="C441" s="88"/>
      <c r="D441" s="88"/>
      <c r="E441" s="88"/>
      <c r="F441" s="88"/>
      <c r="G441" s="72"/>
      <c r="I441" s="63"/>
    </row>
    <row r="442" spans="1:9" ht="13.5" customHeight="1">
      <c r="A442" s="100"/>
      <c r="B442" s="88" t="s">
        <v>545</v>
      </c>
      <c r="C442" s="88"/>
      <c r="D442" s="88"/>
      <c r="E442" s="88"/>
      <c r="F442" s="88"/>
      <c r="G442" s="72"/>
      <c r="I442" s="63"/>
    </row>
    <row r="443" spans="1:9" ht="13.5" customHeight="1">
      <c r="A443" s="100"/>
      <c r="B443" s="88" t="s">
        <v>513</v>
      </c>
      <c r="C443" s="88"/>
      <c r="D443" s="88"/>
      <c r="E443" s="88"/>
      <c r="F443" s="88"/>
      <c r="G443" s="72"/>
      <c r="I443" s="63"/>
    </row>
    <row r="444" spans="1:9" ht="13.5" customHeight="1">
      <c r="A444" s="100"/>
      <c r="B444" s="88" t="s">
        <v>546</v>
      </c>
      <c r="C444" s="88"/>
      <c r="D444" s="88"/>
      <c r="E444" s="88"/>
      <c r="F444" s="88"/>
      <c r="G444" s="72"/>
      <c r="I444" s="63"/>
    </row>
    <row r="445" spans="1:9" ht="13.5" customHeight="1">
      <c r="A445" s="100"/>
      <c r="B445" s="88" t="s">
        <v>547</v>
      </c>
      <c r="C445" s="88"/>
      <c r="D445" s="88"/>
      <c r="E445" s="88"/>
      <c r="F445" s="88"/>
      <c r="G445" s="72"/>
      <c r="I445" s="63"/>
    </row>
    <row r="446" spans="1:9" ht="13.5" customHeight="1">
      <c r="A446" s="100"/>
      <c r="B446" s="88"/>
      <c r="C446" s="88"/>
      <c r="D446" s="88"/>
      <c r="E446" s="88"/>
      <c r="F446" s="88"/>
      <c r="G446" s="72"/>
      <c r="I446" s="63"/>
    </row>
    <row r="447" spans="1:9" ht="13">
      <c r="A447" s="100"/>
      <c r="B447" s="125" t="s">
        <v>548</v>
      </c>
      <c r="C447" s="125"/>
      <c r="D447" s="125"/>
      <c r="E447" s="125"/>
      <c r="F447" s="125"/>
      <c r="G447" s="72"/>
      <c r="I447" s="63"/>
    </row>
    <row r="448" spans="1:9" ht="14.25" customHeight="1">
      <c r="A448" s="100"/>
      <c r="B448" s="88" t="s">
        <v>549</v>
      </c>
      <c r="C448" s="88"/>
      <c r="D448" s="88"/>
      <c r="E448" s="88"/>
      <c r="F448" s="88"/>
      <c r="G448" s="72"/>
      <c r="I448" s="63"/>
    </row>
    <row r="449" spans="1:9" ht="14.25" customHeight="1">
      <c r="A449" s="100"/>
      <c r="B449" s="88" t="s">
        <v>550</v>
      </c>
      <c r="C449" s="88"/>
      <c r="D449" s="88"/>
      <c r="E449" s="88"/>
      <c r="F449" s="88"/>
      <c r="G449" s="72"/>
      <c r="I449" s="63"/>
    </row>
    <row r="450" spans="1:9" ht="14.25" customHeight="1">
      <c r="A450" s="100"/>
      <c r="B450" s="88" t="s">
        <v>551</v>
      </c>
      <c r="C450" s="88"/>
      <c r="D450" s="88"/>
      <c r="E450" s="88"/>
      <c r="F450" s="88"/>
      <c r="G450" s="72"/>
      <c r="I450" s="63"/>
    </row>
    <row r="451" spans="1:9" ht="14.25" customHeight="1">
      <c r="A451" s="100"/>
      <c r="B451" s="88" t="s">
        <v>552</v>
      </c>
      <c r="C451" s="88"/>
      <c r="D451" s="88"/>
      <c r="E451" s="88"/>
      <c r="F451" s="88"/>
      <c r="G451" s="72"/>
      <c r="I451" s="63"/>
    </row>
    <row r="452" spans="1:9" ht="14.25" customHeight="1">
      <c r="A452" s="100"/>
      <c r="B452" s="88" t="s">
        <v>553</v>
      </c>
      <c r="C452" s="88"/>
      <c r="D452" s="88"/>
      <c r="E452" s="88"/>
      <c r="F452" s="88"/>
      <c r="G452" s="72"/>
      <c r="I452" s="63"/>
    </row>
    <row r="453" spans="1:9" ht="13.5" customHeight="1">
      <c r="A453" s="100"/>
      <c r="B453" s="88" t="s">
        <v>554</v>
      </c>
      <c r="C453" s="88"/>
      <c r="D453" s="88"/>
      <c r="E453" s="88"/>
      <c r="F453" s="88"/>
      <c r="G453" s="72"/>
      <c r="I453" s="63"/>
    </row>
    <row r="454" spans="1:9" ht="13.5" customHeight="1">
      <c r="A454" s="100"/>
      <c r="B454" s="88" t="s">
        <v>555</v>
      </c>
      <c r="C454" s="88"/>
      <c r="D454" s="88"/>
      <c r="E454" s="88"/>
      <c r="F454" s="88"/>
      <c r="G454" s="72"/>
      <c r="I454" s="63"/>
    </row>
    <row r="455" spans="1:9" ht="13.5" customHeight="1">
      <c r="A455" s="100"/>
      <c r="B455" s="88" t="s">
        <v>556</v>
      </c>
      <c r="C455" s="88"/>
      <c r="D455" s="88"/>
      <c r="E455" s="88"/>
      <c r="F455" s="88"/>
      <c r="G455" s="72"/>
      <c r="I455" s="63"/>
    </row>
    <row r="456" spans="1:9">
      <c r="A456" s="100"/>
      <c r="B456" s="117" t="s">
        <v>130</v>
      </c>
      <c r="C456" s="117"/>
      <c r="D456" s="117"/>
      <c r="E456" s="117"/>
      <c r="F456" s="117"/>
      <c r="G456" s="72"/>
      <c r="I456" s="63"/>
    </row>
    <row r="457" spans="1:9">
      <c r="A457" s="100"/>
      <c r="B457" s="124" t="s">
        <v>133</v>
      </c>
      <c r="C457" s="124"/>
      <c r="D457" s="124"/>
      <c r="E457" s="124"/>
      <c r="F457" s="124"/>
      <c r="G457" s="72"/>
      <c r="I457" s="63"/>
    </row>
    <row r="458" spans="1:9">
      <c r="A458" s="100"/>
      <c r="B458" s="124" t="s">
        <v>134</v>
      </c>
      <c r="C458" s="124"/>
      <c r="D458" s="124"/>
      <c r="E458" s="124"/>
      <c r="F458" s="124"/>
      <c r="G458" s="72"/>
      <c r="I458" s="63"/>
    </row>
    <row r="459" spans="1:9">
      <c r="A459" s="100"/>
      <c r="B459" s="124" t="s">
        <v>135</v>
      </c>
      <c r="C459" s="124"/>
      <c r="D459" s="124"/>
      <c r="E459" s="124"/>
      <c r="F459" s="124"/>
      <c r="G459" s="72"/>
      <c r="I459" s="63"/>
    </row>
    <row r="460" spans="1:9" ht="12.75" customHeight="1">
      <c r="A460" s="100"/>
      <c r="B460" s="102" t="s">
        <v>136</v>
      </c>
      <c r="C460" s="102"/>
      <c r="D460" s="102"/>
      <c r="E460" s="102"/>
      <c r="F460" s="102"/>
      <c r="G460" s="72"/>
      <c r="I460" s="63"/>
    </row>
    <row r="461" spans="1:9">
      <c r="A461" s="100"/>
      <c r="B461" s="124" t="s">
        <v>137</v>
      </c>
      <c r="C461" s="124"/>
      <c r="D461" s="124"/>
      <c r="E461" s="124"/>
      <c r="F461" s="124"/>
      <c r="G461" s="72"/>
      <c r="I461" s="63"/>
    </row>
    <row r="462" spans="1:9" ht="13.5" customHeight="1">
      <c r="A462" s="100"/>
      <c r="B462" s="88" t="s">
        <v>557</v>
      </c>
      <c r="C462" s="88"/>
      <c r="D462" s="88"/>
      <c r="E462" s="88"/>
      <c r="F462" s="88"/>
      <c r="G462" s="72"/>
      <c r="I462" s="63"/>
    </row>
    <row r="463" spans="1:9" ht="13.5" customHeight="1">
      <c r="A463" s="100"/>
      <c r="B463" s="88" t="s">
        <v>558</v>
      </c>
      <c r="C463" s="88"/>
      <c r="D463" s="88"/>
      <c r="E463" s="88"/>
      <c r="F463" s="88"/>
      <c r="G463" s="72"/>
      <c r="I463" s="63"/>
    </row>
    <row r="464" spans="1:9" ht="13.5" customHeight="1">
      <c r="A464" s="100"/>
      <c r="B464" s="88" t="s">
        <v>559</v>
      </c>
      <c r="C464" s="88"/>
      <c r="D464" s="88"/>
      <c r="E464" s="88"/>
      <c r="F464" s="88"/>
      <c r="G464" s="72"/>
      <c r="I464" s="63"/>
    </row>
    <row r="465" spans="1:9" ht="13.5" customHeight="1">
      <c r="A465" s="100"/>
      <c r="B465" s="88" t="s">
        <v>560</v>
      </c>
      <c r="C465" s="88"/>
      <c r="D465" s="88"/>
      <c r="E465" s="88"/>
      <c r="F465" s="88"/>
      <c r="G465" s="72"/>
      <c r="I465" s="63"/>
    </row>
    <row r="466" spans="1:9" ht="14.25" customHeight="1">
      <c r="A466" s="100"/>
      <c r="B466" s="88" t="s">
        <v>561</v>
      </c>
      <c r="C466" s="88"/>
      <c r="D466" s="88"/>
      <c r="E466" s="88"/>
      <c r="F466" s="88"/>
      <c r="G466" s="72"/>
      <c r="I466" s="63"/>
    </row>
    <row r="467" spans="1:9" ht="14.25" customHeight="1">
      <c r="A467" s="100"/>
      <c r="B467" s="88" t="s">
        <v>562</v>
      </c>
      <c r="C467" s="88"/>
      <c r="D467" s="88"/>
      <c r="E467" s="88"/>
      <c r="F467" s="88"/>
      <c r="G467" s="72"/>
      <c r="I467" s="63"/>
    </row>
    <row r="468" spans="1:9" ht="14.25" customHeight="1">
      <c r="A468" s="100"/>
      <c r="B468" s="88" t="s">
        <v>563</v>
      </c>
      <c r="C468" s="88"/>
      <c r="D468" s="88"/>
      <c r="E468" s="88"/>
      <c r="F468" s="88"/>
      <c r="G468" s="72"/>
      <c r="I468" s="63"/>
    </row>
    <row r="469" spans="1:9" ht="14.25" customHeight="1">
      <c r="A469" s="100"/>
      <c r="B469" s="88" t="s">
        <v>564</v>
      </c>
      <c r="C469" s="88"/>
      <c r="D469" s="88"/>
      <c r="E469" s="88"/>
      <c r="F469" s="88"/>
      <c r="G469" s="72"/>
      <c r="I469" s="63"/>
    </row>
    <row r="470" spans="1:9" ht="14.25" customHeight="1">
      <c r="A470" s="100"/>
      <c r="B470" s="88" t="s">
        <v>565</v>
      </c>
      <c r="C470" s="88"/>
      <c r="D470" s="88"/>
      <c r="E470" s="88"/>
      <c r="F470" s="88"/>
      <c r="G470" s="72"/>
      <c r="I470" s="63"/>
    </row>
    <row r="471" spans="1:9" ht="13.5" customHeight="1">
      <c r="A471" s="100"/>
      <c r="B471" s="88" t="s">
        <v>566</v>
      </c>
      <c r="C471" s="88"/>
      <c r="D471" s="88"/>
      <c r="E471" s="88"/>
      <c r="F471" s="88"/>
      <c r="G471" s="72"/>
      <c r="I471" s="63"/>
    </row>
    <row r="472" spans="1:9" ht="13.5" customHeight="1">
      <c r="A472" s="100"/>
      <c r="B472" s="88" t="s">
        <v>567</v>
      </c>
      <c r="C472" s="88"/>
      <c r="D472" s="88"/>
      <c r="E472" s="88"/>
      <c r="F472" s="88"/>
      <c r="G472" s="72"/>
      <c r="I472" s="63"/>
    </row>
    <row r="473" spans="1:9" ht="13.5" customHeight="1">
      <c r="A473" s="100"/>
      <c r="B473" s="88" t="s">
        <v>568</v>
      </c>
      <c r="C473" s="88"/>
      <c r="D473" s="88"/>
      <c r="E473" s="88"/>
      <c r="F473" s="88"/>
      <c r="G473" s="72"/>
      <c r="I473" s="63"/>
    </row>
    <row r="474" spans="1:9" ht="14.25" customHeight="1">
      <c r="A474" s="100"/>
      <c r="B474" s="88" t="s">
        <v>569</v>
      </c>
      <c r="C474" s="88"/>
      <c r="D474" s="88"/>
      <c r="E474" s="88"/>
      <c r="F474" s="88"/>
      <c r="G474" s="72"/>
      <c r="I474" s="63"/>
    </row>
    <row r="475" spans="1:9" ht="14.25" customHeight="1">
      <c r="A475" s="100"/>
      <c r="B475" s="88" t="s">
        <v>570</v>
      </c>
      <c r="C475" s="88"/>
      <c r="D475" s="88"/>
      <c r="E475" s="88"/>
      <c r="F475" s="88"/>
      <c r="G475" s="72"/>
      <c r="I475" s="63"/>
    </row>
    <row r="476" spans="1:9" ht="14.25" customHeight="1">
      <c r="A476" s="100"/>
      <c r="B476" s="88" t="s">
        <v>131</v>
      </c>
      <c r="C476" s="88"/>
      <c r="D476" s="88"/>
      <c r="E476" s="88"/>
      <c r="F476" s="88"/>
      <c r="G476" s="72"/>
      <c r="I476" s="63"/>
    </row>
    <row r="477" spans="1:9" ht="13.5" customHeight="1">
      <c r="A477" s="100"/>
      <c r="B477" s="88" t="s">
        <v>571</v>
      </c>
      <c r="C477" s="88"/>
      <c r="D477" s="88"/>
      <c r="E477" s="88"/>
      <c r="F477" s="88"/>
      <c r="G477" s="72"/>
      <c r="I477" s="63"/>
    </row>
    <row r="478" spans="1:9" ht="13.5" customHeight="1">
      <c r="A478" s="100"/>
      <c r="B478" s="88" t="s">
        <v>572</v>
      </c>
      <c r="C478" s="88"/>
      <c r="D478" s="88"/>
      <c r="E478" s="88"/>
      <c r="F478" s="88"/>
      <c r="G478" s="72"/>
      <c r="I478" s="63"/>
    </row>
    <row r="479" spans="1:9" ht="13.5" customHeight="1">
      <c r="A479" s="100"/>
      <c r="B479" s="88" t="s">
        <v>573</v>
      </c>
      <c r="C479" s="88"/>
      <c r="D479" s="88"/>
      <c r="E479" s="88"/>
      <c r="F479" s="88"/>
      <c r="G479" s="72"/>
      <c r="I479" s="63"/>
    </row>
    <row r="480" spans="1:9" ht="13.5" customHeight="1">
      <c r="A480" s="100"/>
      <c r="B480" s="88" t="s">
        <v>574</v>
      </c>
      <c r="C480" s="88"/>
      <c r="D480" s="88"/>
      <c r="E480" s="88"/>
      <c r="F480" s="88"/>
      <c r="G480" s="72"/>
      <c r="I480" s="63"/>
    </row>
    <row r="481" spans="1:9" ht="14.25" customHeight="1">
      <c r="A481" s="100"/>
      <c r="B481" s="88" t="s">
        <v>575</v>
      </c>
      <c r="C481" s="88"/>
      <c r="D481" s="88"/>
      <c r="E481" s="88"/>
      <c r="F481" s="88"/>
      <c r="G481" s="72"/>
      <c r="I481" s="63"/>
    </row>
    <row r="482" spans="1:9" ht="14.25" customHeight="1">
      <c r="A482" s="100"/>
      <c r="B482" s="88" t="s">
        <v>576</v>
      </c>
      <c r="C482" s="88"/>
      <c r="D482" s="88"/>
      <c r="E482" s="88"/>
      <c r="F482" s="88"/>
      <c r="G482" s="72"/>
      <c r="I482" s="63"/>
    </row>
    <row r="483" spans="1:9" ht="14.25" customHeight="1">
      <c r="A483" s="100"/>
      <c r="B483" s="88" t="s">
        <v>132</v>
      </c>
      <c r="C483" s="88"/>
      <c r="D483" s="88"/>
      <c r="E483" s="88"/>
      <c r="F483" s="88"/>
      <c r="G483" s="72"/>
      <c r="I483" s="63"/>
    </row>
    <row r="484" spans="1:9" ht="13.5" customHeight="1">
      <c r="A484" s="100"/>
      <c r="B484" s="88" t="s">
        <v>577</v>
      </c>
      <c r="C484" s="88"/>
      <c r="D484" s="88"/>
      <c r="E484" s="88"/>
      <c r="F484" s="88"/>
      <c r="G484" s="72"/>
      <c r="I484" s="63"/>
    </row>
    <row r="485" spans="1:9" ht="13.5" customHeight="1">
      <c r="A485" s="100"/>
      <c r="B485" s="88" t="s">
        <v>578</v>
      </c>
      <c r="C485" s="88"/>
      <c r="D485" s="88"/>
      <c r="E485" s="88"/>
      <c r="F485" s="88"/>
      <c r="G485" s="72"/>
      <c r="I485" s="63"/>
    </row>
    <row r="486" spans="1:9" ht="13.5" customHeight="1">
      <c r="A486" s="100"/>
      <c r="B486" s="88" t="s">
        <v>579</v>
      </c>
      <c r="C486" s="88"/>
      <c r="D486" s="88"/>
      <c r="E486" s="88"/>
      <c r="F486" s="88"/>
      <c r="G486" s="72"/>
      <c r="I486" s="63"/>
    </row>
    <row r="487" spans="1:9" ht="13.5" customHeight="1">
      <c r="A487" s="100"/>
      <c r="B487" s="88" t="s">
        <v>580</v>
      </c>
      <c r="C487" s="88"/>
      <c r="D487" s="88"/>
      <c r="E487" s="88"/>
      <c r="F487" s="88"/>
      <c r="G487" s="72"/>
      <c r="I487" s="63"/>
    </row>
    <row r="488" spans="1:9" ht="12.75" customHeight="1">
      <c r="A488" s="100"/>
      <c r="B488" s="88" t="s">
        <v>581</v>
      </c>
      <c r="C488" s="88"/>
      <c r="D488" s="88"/>
      <c r="E488" s="88"/>
      <c r="F488" s="88"/>
      <c r="G488" s="72"/>
      <c r="I488" s="63"/>
    </row>
    <row r="489" spans="1:9" ht="12.75" customHeight="1">
      <c r="A489" s="100"/>
      <c r="B489" s="88" t="s">
        <v>582</v>
      </c>
      <c r="C489" s="88"/>
      <c r="D489" s="88"/>
      <c r="E489" s="88"/>
      <c r="F489" s="88"/>
      <c r="G489" s="72"/>
      <c r="I489" s="63"/>
    </row>
    <row r="490" spans="1:9" ht="13">
      <c r="A490" s="100"/>
      <c r="B490" s="125" t="s">
        <v>100</v>
      </c>
      <c r="C490" s="125"/>
      <c r="D490" s="125"/>
      <c r="E490" s="125"/>
      <c r="F490" s="125"/>
      <c r="G490" s="72"/>
      <c r="I490" s="63"/>
    </row>
    <row r="491" spans="1:9" ht="14.25" customHeight="1">
      <c r="A491" s="100"/>
      <c r="B491" s="102" t="s">
        <v>583</v>
      </c>
      <c r="C491" s="102"/>
      <c r="D491" s="102"/>
      <c r="E491" s="102"/>
      <c r="F491" s="102"/>
      <c r="G491" s="72"/>
      <c r="I491" s="63"/>
    </row>
    <row r="492" spans="1:9" ht="14.25" customHeight="1">
      <c r="A492" s="100"/>
      <c r="B492" s="102" t="s">
        <v>584</v>
      </c>
      <c r="C492" s="102"/>
      <c r="D492" s="102"/>
      <c r="E492" s="102"/>
      <c r="F492" s="102"/>
      <c r="G492" s="72"/>
      <c r="I492" s="63"/>
    </row>
    <row r="493" spans="1:9" ht="13.5" customHeight="1">
      <c r="A493" s="100"/>
      <c r="B493" s="102" t="s">
        <v>585</v>
      </c>
      <c r="C493" s="102"/>
      <c r="D493" s="102"/>
      <c r="E493" s="102"/>
      <c r="F493" s="102"/>
      <c r="G493" s="72"/>
      <c r="I493" s="63"/>
    </row>
    <row r="494" spans="1:9" ht="13.5" customHeight="1">
      <c r="A494" s="100"/>
      <c r="B494" s="102" t="s">
        <v>586</v>
      </c>
      <c r="C494" s="102"/>
      <c r="D494" s="102"/>
      <c r="E494" s="102"/>
      <c r="F494" s="102"/>
      <c r="G494" s="72"/>
      <c r="I494" s="63"/>
    </row>
    <row r="495" spans="1:9" ht="13.5" customHeight="1">
      <c r="A495" s="100"/>
      <c r="B495" s="102" t="s">
        <v>587</v>
      </c>
      <c r="C495" s="102"/>
      <c r="D495" s="102"/>
      <c r="E495" s="102"/>
      <c r="F495" s="102"/>
      <c r="G495" s="72"/>
      <c r="I495" s="63"/>
    </row>
    <row r="496" spans="1:9" ht="13.5" customHeight="1">
      <c r="A496" s="100"/>
      <c r="B496" s="102" t="s">
        <v>588</v>
      </c>
      <c r="C496" s="102"/>
      <c r="D496" s="102"/>
      <c r="E496" s="102"/>
      <c r="F496" s="102"/>
      <c r="G496" s="72"/>
      <c r="I496" s="63"/>
    </row>
    <row r="497" spans="1:9" ht="13">
      <c r="A497" s="100"/>
      <c r="B497" s="125" t="s">
        <v>45</v>
      </c>
      <c r="C497" s="125"/>
      <c r="D497" s="125"/>
      <c r="E497" s="125"/>
      <c r="F497" s="125"/>
      <c r="G497" s="72"/>
      <c r="I497" s="63"/>
    </row>
    <row r="498" spans="1:9" ht="12.75" customHeight="1">
      <c r="A498" s="100"/>
      <c r="B498" s="102" t="s">
        <v>138</v>
      </c>
      <c r="C498" s="102"/>
      <c r="D498" s="102"/>
      <c r="E498" s="102"/>
      <c r="F498" s="102"/>
      <c r="G498" s="72"/>
      <c r="I498" s="63"/>
    </row>
    <row r="499" spans="1:9" ht="12.75" customHeight="1">
      <c r="A499" s="100"/>
      <c r="B499" s="102" t="s">
        <v>589</v>
      </c>
      <c r="C499" s="102"/>
      <c r="D499" s="102"/>
      <c r="E499" s="102"/>
      <c r="F499" s="102"/>
      <c r="G499" s="72"/>
      <c r="I499" s="63"/>
    </row>
    <row r="500" spans="1:9" ht="12.75" customHeight="1">
      <c r="A500" s="100"/>
      <c r="B500" s="102" t="s">
        <v>590</v>
      </c>
      <c r="C500" s="102"/>
      <c r="D500" s="102"/>
      <c r="E500" s="102"/>
      <c r="F500" s="102"/>
      <c r="G500" s="72"/>
      <c r="I500" s="63"/>
    </row>
    <row r="501" spans="1:9" ht="12.75" customHeight="1">
      <c r="A501" s="100"/>
      <c r="B501" s="102" t="s">
        <v>591</v>
      </c>
      <c r="C501" s="102"/>
      <c r="D501" s="102"/>
      <c r="E501" s="102"/>
      <c r="F501" s="102"/>
      <c r="G501" s="72"/>
      <c r="I501" s="63"/>
    </row>
    <row r="502" spans="1:9">
      <c r="A502" s="100"/>
      <c r="B502" s="124" t="s">
        <v>139</v>
      </c>
      <c r="C502" s="124"/>
      <c r="D502" s="124"/>
      <c r="E502" s="124"/>
      <c r="F502" s="124"/>
      <c r="G502" s="72"/>
      <c r="I502" s="63"/>
    </row>
    <row r="503" spans="1:9" ht="13.5" customHeight="1">
      <c r="A503" s="100"/>
      <c r="B503" s="102" t="s">
        <v>493</v>
      </c>
      <c r="C503" s="102"/>
      <c r="D503" s="102"/>
      <c r="E503" s="102"/>
      <c r="F503" s="102"/>
      <c r="G503" s="72"/>
      <c r="I503" s="63"/>
    </row>
    <row r="504" spans="1:9" ht="13.5" customHeight="1">
      <c r="A504" s="100"/>
      <c r="B504" s="102" t="s">
        <v>592</v>
      </c>
      <c r="C504" s="102"/>
      <c r="D504" s="102"/>
      <c r="E504" s="102"/>
      <c r="F504" s="102"/>
      <c r="G504" s="72"/>
      <c r="I504" s="63"/>
    </row>
    <row r="505" spans="1:9" ht="13.5" customHeight="1">
      <c r="A505" s="100"/>
      <c r="B505" s="102" t="s">
        <v>593</v>
      </c>
      <c r="C505" s="102"/>
      <c r="D505" s="102"/>
      <c r="E505" s="102"/>
      <c r="F505" s="102"/>
      <c r="G505" s="72"/>
      <c r="I505" s="63"/>
    </row>
    <row r="506" spans="1:9" ht="13.5" customHeight="1">
      <c r="A506" s="100"/>
      <c r="B506" s="102" t="s">
        <v>594</v>
      </c>
      <c r="C506" s="102"/>
      <c r="D506" s="102"/>
      <c r="E506" s="102"/>
      <c r="F506" s="102"/>
      <c r="G506" s="72"/>
      <c r="I506" s="63"/>
    </row>
    <row r="507" spans="1:9" ht="14.25" customHeight="1">
      <c r="A507" s="100"/>
      <c r="B507" s="102" t="s">
        <v>595</v>
      </c>
      <c r="C507" s="102"/>
      <c r="D507" s="102"/>
      <c r="E507" s="102"/>
      <c r="F507" s="102"/>
      <c r="G507" s="72"/>
      <c r="I507" s="63"/>
    </row>
    <row r="508" spans="1:9" ht="14.25" customHeight="1">
      <c r="A508" s="100"/>
      <c r="B508" s="102" t="s">
        <v>596</v>
      </c>
      <c r="C508" s="102"/>
      <c r="D508" s="102"/>
      <c r="E508" s="102"/>
      <c r="F508" s="102"/>
      <c r="G508" s="72"/>
      <c r="I508" s="63"/>
    </row>
    <row r="509" spans="1:9" ht="15.75" customHeight="1">
      <c r="A509" s="100"/>
      <c r="B509" s="102" t="s">
        <v>140</v>
      </c>
      <c r="C509" s="102"/>
      <c r="D509" s="102"/>
      <c r="E509" s="102"/>
      <c r="F509" s="102"/>
      <c r="G509" s="72"/>
      <c r="I509" s="63"/>
    </row>
    <row r="510" spans="1:9" ht="12.75" customHeight="1">
      <c r="A510" s="100"/>
      <c r="B510" s="102" t="s">
        <v>67</v>
      </c>
      <c r="C510" s="102"/>
      <c r="D510" s="102"/>
      <c r="E510" s="102"/>
      <c r="F510" s="102"/>
      <c r="G510" s="72"/>
      <c r="I510" s="63"/>
    </row>
    <row r="511" spans="1:9">
      <c r="A511" s="100"/>
      <c r="B511" s="102" t="s">
        <v>68</v>
      </c>
      <c r="C511" s="102"/>
      <c r="D511" s="102"/>
      <c r="E511" s="102"/>
      <c r="F511" s="102"/>
      <c r="G511" s="72"/>
      <c r="I511" s="63"/>
    </row>
    <row r="512" spans="1:9" ht="13">
      <c r="A512" s="127"/>
      <c r="B512" s="128" t="s">
        <v>70</v>
      </c>
      <c r="C512" s="129"/>
      <c r="D512" s="129"/>
      <c r="E512" s="130"/>
      <c r="F512" s="130"/>
      <c r="G512" s="131"/>
      <c r="I512" s="63"/>
    </row>
    <row r="513" spans="1:9">
      <c r="A513" s="100"/>
      <c r="B513" s="132" t="s">
        <v>71</v>
      </c>
      <c r="C513" s="132"/>
      <c r="D513" s="132"/>
      <c r="E513" s="132"/>
      <c r="F513" s="132"/>
      <c r="G513" s="72"/>
      <c r="I513" s="63"/>
    </row>
    <row r="514" spans="1:9" ht="12.75" customHeight="1">
      <c r="A514" s="100"/>
      <c r="B514" s="132" t="s">
        <v>141</v>
      </c>
      <c r="C514" s="132"/>
      <c r="D514" s="132"/>
      <c r="E514" s="132"/>
      <c r="F514" s="132"/>
      <c r="G514" s="72"/>
      <c r="I514" s="63"/>
    </row>
    <row r="515" spans="1:9" ht="13.5" customHeight="1">
      <c r="A515" s="100"/>
      <c r="B515" s="132" t="s">
        <v>142</v>
      </c>
      <c r="C515" s="132"/>
      <c r="D515" s="132"/>
      <c r="E515" s="132"/>
      <c r="F515" s="132"/>
      <c r="G515" s="72"/>
      <c r="I515" s="63"/>
    </row>
    <row r="516" spans="1:9" ht="12.75" customHeight="1">
      <c r="A516" s="100"/>
      <c r="B516" s="132" t="s">
        <v>143</v>
      </c>
      <c r="C516" s="132"/>
      <c r="D516" s="132"/>
      <c r="E516" s="132"/>
      <c r="F516" s="132"/>
      <c r="G516" s="72"/>
      <c r="I516" s="63"/>
    </row>
    <row r="517" spans="1:9" ht="12.75" customHeight="1">
      <c r="A517" s="100"/>
      <c r="B517" s="132" t="s">
        <v>597</v>
      </c>
      <c r="C517" s="132"/>
      <c r="D517" s="132"/>
      <c r="E517" s="132"/>
      <c r="F517" s="132"/>
      <c r="G517" s="72"/>
      <c r="I517" s="63"/>
    </row>
    <row r="518" spans="1:9" ht="12.75" customHeight="1">
      <c r="A518" s="100"/>
      <c r="B518" s="132" t="s">
        <v>598</v>
      </c>
      <c r="C518" s="132"/>
      <c r="D518" s="132"/>
      <c r="E518" s="132"/>
      <c r="F518" s="132"/>
      <c r="G518" s="72"/>
      <c r="I518" s="63"/>
    </row>
    <row r="519" spans="1:9" ht="12.75" customHeight="1">
      <c r="A519" s="100"/>
      <c r="B519" s="132" t="s">
        <v>599</v>
      </c>
      <c r="C519" s="132"/>
      <c r="D519" s="132"/>
      <c r="E519" s="132"/>
      <c r="F519" s="132"/>
      <c r="G519" s="72"/>
      <c r="I519" s="63"/>
    </row>
    <row r="520" spans="1:9" s="9" customFormat="1" ht="13">
      <c r="A520" s="137"/>
      <c r="B520" s="107"/>
      <c r="C520" s="372"/>
      <c r="D520" s="374"/>
      <c r="E520" s="108"/>
      <c r="F520" s="108"/>
      <c r="G520" s="10"/>
    </row>
    <row r="521" spans="1:9" s="9" customFormat="1" ht="13">
      <c r="A521" s="136"/>
      <c r="B521" s="375"/>
      <c r="C521" s="376"/>
      <c r="D521" s="376"/>
      <c r="E521" s="376"/>
      <c r="F521" s="376"/>
      <c r="G521" s="11"/>
    </row>
    <row r="522" spans="1:9" s="58" customFormat="1" ht="13">
      <c r="A522" s="345"/>
      <c r="B522" s="573" t="s">
        <v>364</v>
      </c>
      <c r="C522" s="573"/>
      <c r="D522" s="573"/>
      <c r="E522" s="573"/>
      <c r="F522" s="349"/>
      <c r="G522" s="21"/>
    </row>
    <row r="523" spans="1:9" s="58" customFormat="1" ht="13">
      <c r="A523" s="345"/>
      <c r="B523" s="108"/>
      <c r="C523" s="108"/>
      <c r="D523" s="108"/>
      <c r="E523" s="108"/>
      <c r="F523" s="349"/>
      <c r="G523" s="21"/>
    </row>
    <row r="524" spans="1:9" s="9" customFormat="1" ht="12.75" customHeight="1">
      <c r="A524" s="100"/>
      <c r="B524" s="132" t="s">
        <v>645</v>
      </c>
      <c r="C524" s="132"/>
      <c r="D524" s="132"/>
      <c r="E524" s="132"/>
      <c r="F524" s="132"/>
      <c r="G524" s="72"/>
    </row>
    <row r="525" spans="1:9" s="9" customFormat="1" ht="13.5" customHeight="1">
      <c r="A525" s="100"/>
      <c r="B525" s="143" t="s">
        <v>646</v>
      </c>
      <c r="C525" s="143"/>
      <c r="D525" s="143"/>
      <c r="E525" s="143"/>
      <c r="F525" s="73"/>
      <c r="G525" s="72"/>
    </row>
    <row r="526" spans="1:9" s="9" customFormat="1" ht="13.5" customHeight="1">
      <c r="A526" s="100"/>
      <c r="B526" s="135" t="s">
        <v>647</v>
      </c>
      <c r="C526" s="135"/>
      <c r="D526" s="135"/>
      <c r="E526" s="135"/>
      <c r="F526" s="135"/>
      <c r="G526" s="72"/>
    </row>
    <row r="527" spans="1:9" s="9" customFormat="1" ht="13.5" customHeight="1">
      <c r="A527" s="100"/>
      <c r="B527" s="135" t="s">
        <v>648</v>
      </c>
      <c r="C527" s="135"/>
      <c r="D527" s="135"/>
      <c r="E527" s="135"/>
      <c r="F527" s="135"/>
      <c r="G527" s="72"/>
    </row>
    <row r="528" spans="1:9" s="9" customFormat="1" ht="13.5" customHeight="1">
      <c r="A528" s="100"/>
      <c r="B528" s="135" t="s">
        <v>649</v>
      </c>
      <c r="C528" s="135"/>
      <c r="D528" s="135"/>
      <c r="E528" s="135"/>
      <c r="F528" s="135"/>
      <c r="G528" s="72"/>
    </row>
    <row r="529" spans="1:7" s="9" customFormat="1" ht="13.5" customHeight="1">
      <c r="A529" s="100"/>
      <c r="B529" s="135" t="s">
        <v>650</v>
      </c>
      <c r="C529" s="135"/>
      <c r="D529" s="135"/>
      <c r="E529" s="135"/>
      <c r="F529" s="135"/>
      <c r="G529" s="72"/>
    </row>
    <row r="530" spans="1:7" s="9" customFormat="1" ht="13.5" customHeight="1">
      <c r="A530" s="100"/>
      <c r="B530" s="135" t="s">
        <v>651</v>
      </c>
      <c r="C530" s="135"/>
      <c r="D530" s="135"/>
      <c r="E530" s="135"/>
      <c r="F530" s="135"/>
      <c r="G530" s="72"/>
    </row>
    <row r="531" spans="1:7" s="9" customFormat="1" ht="13.5" customHeight="1">
      <c r="A531" s="100"/>
      <c r="B531" s="135" t="s">
        <v>652</v>
      </c>
      <c r="C531" s="135"/>
      <c r="D531" s="135"/>
      <c r="E531" s="135"/>
      <c r="F531" s="135"/>
      <c r="G531" s="72"/>
    </row>
    <row r="532" spans="1:7" s="9" customFormat="1" ht="12.75" customHeight="1">
      <c r="A532" s="100"/>
      <c r="B532" s="132" t="s">
        <v>653</v>
      </c>
      <c r="C532" s="132"/>
      <c r="D532" s="132"/>
      <c r="E532" s="132"/>
      <c r="F532" s="132"/>
      <c r="G532" s="72"/>
    </row>
    <row r="533" spans="1:7" s="9" customFormat="1" ht="12.75" customHeight="1">
      <c r="A533" s="100"/>
      <c r="B533" s="132" t="s">
        <v>654</v>
      </c>
      <c r="C533" s="132"/>
      <c r="D533" s="132"/>
      <c r="E533" s="132"/>
      <c r="F533" s="132"/>
      <c r="G533" s="72"/>
    </row>
    <row r="534" spans="1:7" s="9" customFormat="1" ht="13">
      <c r="A534" s="100"/>
      <c r="B534" s="144" t="s">
        <v>31</v>
      </c>
      <c r="C534" s="100"/>
      <c r="D534" s="109"/>
      <c r="E534" s="88"/>
      <c r="F534" s="88"/>
      <c r="G534" s="72"/>
    </row>
    <row r="535" spans="1:7" s="9" customFormat="1" ht="13">
      <c r="A535" s="127"/>
      <c r="B535" s="145" t="s">
        <v>144</v>
      </c>
      <c r="C535" s="127"/>
      <c r="D535" s="146"/>
      <c r="E535" s="131"/>
      <c r="F535" s="147"/>
      <c r="G535" s="131"/>
    </row>
    <row r="536" spans="1:7">
      <c r="B536" s="145" t="s">
        <v>128</v>
      </c>
      <c r="C536" s="67"/>
      <c r="D536" s="68"/>
      <c r="E536" s="70"/>
      <c r="F536" s="73"/>
      <c r="G536" s="73"/>
    </row>
    <row r="537" spans="1:7" ht="12.75" customHeight="1">
      <c r="B537" s="132" t="s">
        <v>145</v>
      </c>
      <c r="C537" s="132"/>
      <c r="D537" s="132"/>
      <c r="E537" s="132"/>
      <c r="F537" s="132"/>
      <c r="G537" s="73"/>
    </row>
    <row r="538" spans="1:7">
      <c r="B538" s="145" t="s">
        <v>122</v>
      </c>
      <c r="C538" s="67"/>
      <c r="D538" s="68"/>
      <c r="E538" s="70"/>
      <c r="F538" s="73"/>
      <c r="G538" s="73"/>
    </row>
    <row r="539" spans="1:7">
      <c r="B539" s="132" t="s">
        <v>146</v>
      </c>
      <c r="C539" s="132"/>
      <c r="D539" s="132"/>
      <c r="E539" s="132"/>
      <c r="F539" s="132"/>
      <c r="G539" s="73"/>
    </row>
    <row r="540" spans="1:7" ht="13">
      <c r="A540" s="148"/>
      <c r="B540" s="145" t="s">
        <v>147</v>
      </c>
      <c r="C540" s="148"/>
      <c r="D540" s="148"/>
      <c r="E540" s="148"/>
      <c r="F540" s="148"/>
      <c r="G540" s="73"/>
    </row>
    <row r="541" spans="1:7">
      <c r="A541" s="149"/>
      <c r="B541" s="145" t="s">
        <v>148</v>
      </c>
      <c r="C541" s="149"/>
      <c r="D541" s="150"/>
      <c r="E541" s="72"/>
      <c r="F541" s="72"/>
      <c r="G541" s="73"/>
    </row>
    <row r="542" spans="1:7">
      <c r="A542" s="149"/>
      <c r="B542" s="145" t="s">
        <v>29</v>
      </c>
      <c r="C542" s="149"/>
      <c r="D542" s="151"/>
      <c r="E542" s="152"/>
      <c r="F542" s="152"/>
      <c r="G542" s="73"/>
    </row>
    <row r="543" spans="1:7" ht="12.75" customHeight="1">
      <c r="A543" s="149"/>
      <c r="B543" s="132" t="s">
        <v>67</v>
      </c>
      <c r="C543" s="132"/>
      <c r="D543" s="132"/>
      <c r="E543" s="132"/>
      <c r="F543" s="132"/>
      <c r="G543" s="73"/>
    </row>
    <row r="544" spans="1:7">
      <c r="B544" s="145" t="s">
        <v>68</v>
      </c>
      <c r="C544" s="67"/>
      <c r="D544" s="68"/>
      <c r="E544" s="70"/>
      <c r="F544" s="73"/>
      <c r="G544" s="73"/>
    </row>
    <row r="545" spans="1:14" ht="12.75" customHeight="1">
      <c r="B545" s="132" t="s">
        <v>149</v>
      </c>
      <c r="C545" s="132"/>
      <c r="D545" s="132"/>
      <c r="E545" s="132"/>
      <c r="F545" s="132"/>
      <c r="G545" s="73"/>
    </row>
    <row r="546" spans="1:14">
      <c r="B546" s="145" t="s">
        <v>71</v>
      </c>
      <c r="C546" s="67"/>
      <c r="D546" s="68"/>
      <c r="E546" s="70"/>
      <c r="F546" s="73"/>
      <c r="G546" s="73"/>
    </row>
    <row r="547" spans="1:14" ht="12.75" customHeight="1">
      <c r="B547" s="132" t="s">
        <v>108</v>
      </c>
      <c r="C547" s="132"/>
      <c r="D547" s="132"/>
      <c r="E547" s="132"/>
      <c r="F547" s="132"/>
      <c r="G547" s="73"/>
    </row>
    <row r="548" spans="1:14" ht="13">
      <c r="B548" s="144" t="s">
        <v>30</v>
      </c>
      <c r="C548" s="67"/>
      <c r="D548" s="68"/>
      <c r="E548" s="70"/>
      <c r="F548" s="73"/>
      <c r="G548" s="73"/>
    </row>
    <row r="549" spans="1:14" ht="13.5" customHeight="1">
      <c r="B549" s="132" t="s">
        <v>150</v>
      </c>
      <c r="C549" s="73"/>
      <c r="D549" s="73"/>
      <c r="E549" s="73"/>
      <c r="F549" s="73" t="s">
        <v>0</v>
      </c>
      <c r="G549" s="73" t="s">
        <v>0</v>
      </c>
    </row>
    <row r="550" spans="1:14" ht="12.75" customHeight="1">
      <c r="B550" s="132" t="s">
        <v>151</v>
      </c>
      <c r="C550" s="73"/>
      <c r="D550" s="73"/>
      <c r="E550" s="73"/>
      <c r="F550" s="73" t="s">
        <v>3</v>
      </c>
      <c r="G550" s="73" t="s">
        <v>3</v>
      </c>
    </row>
    <row r="551" spans="1:14">
      <c r="B551" s="145" t="s">
        <v>152</v>
      </c>
      <c r="C551" s="67"/>
      <c r="D551" s="68"/>
      <c r="E551" s="70"/>
      <c r="F551" s="73" t="s">
        <v>20</v>
      </c>
      <c r="G551" s="73" t="s">
        <v>20</v>
      </c>
    </row>
    <row r="552" spans="1:14" ht="12.75" customHeight="1">
      <c r="B552" s="132" t="s">
        <v>153</v>
      </c>
      <c r="C552" s="73"/>
      <c r="D552" s="73"/>
      <c r="E552" s="73"/>
      <c r="F552" s="73" t="s">
        <v>0</v>
      </c>
      <c r="G552" s="73" t="s">
        <v>0</v>
      </c>
    </row>
    <row r="553" spans="1:14">
      <c r="B553" s="132" t="s">
        <v>154</v>
      </c>
      <c r="C553" s="73"/>
      <c r="D553" s="73"/>
      <c r="E553" s="73"/>
      <c r="F553" s="73" t="s">
        <v>20</v>
      </c>
      <c r="G553" s="73" t="s">
        <v>20</v>
      </c>
    </row>
    <row r="554" spans="1:14" s="9" customFormat="1" ht="13">
      <c r="A554" s="100"/>
      <c r="B554" s="82"/>
      <c r="C554" s="374"/>
      <c r="D554" s="369"/>
      <c r="E554" s="377"/>
      <c r="F554" s="377"/>
      <c r="G554" s="11"/>
    </row>
    <row r="555" spans="1:14" s="48" customFormat="1">
      <c r="A555" s="67"/>
      <c r="B555" s="145"/>
      <c r="C555" s="288"/>
      <c r="D555" s="289"/>
      <c r="E555" s="290"/>
      <c r="F555" s="291"/>
      <c r="H555" s="45"/>
      <c r="I555" s="45"/>
      <c r="J555" s="45"/>
      <c r="K555" s="45"/>
      <c r="L555" s="45"/>
      <c r="M555" s="45"/>
      <c r="N555" s="45"/>
    </row>
    <row r="557" spans="1:14" s="20" customFormat="1" ht="13">
      <c r="A557" s="345"/>
      <c r="B557" s="346" t="s">
        <v>6</v>
      </c>
      <c r="C557" s="346"/>
      <c r="D557" s="346"/>
      <c r="E557" s="346"/>
      <c r="F557" s="349"/>
      <c r="H557" s="59"/>
      <c r="I557" s="59"/>
      <c r="J557" s="59"/>
      <c r="K557" s="59"/>
      <c r="L557" s="59"/>
      <c r="M557" s="59"/>
      <c r="N557" s="59"/>
    </row>
    <row r="558" spans="1:14" s="48" customFormat="1" ht="13">
      <c r="A558" s="100"/>
      <c r="B558" s="82"/>
      <c r="C558" s="374"/>
      <c r="D558" s="369"/>
      <c r="E558" s="377"/>
      <c r="F558" s="377"/>
      <c r="H558" s="45"/>
      <c r="I558" s="45"/>
      <c r="J558" s="45"/>
      <c r="K558" s="45"/>
      <c r="L558" s="45"/>
      <c r="M558" s="45"/>
      <c r="N558" s="45"/>
    </row>
    <row r="559" spans="1:14" s="64" customFormat="1" ht="13.5" customHeight="1">
      <c r="A559" s="87"/>
      <c r="B559" s="72" t="s">
        <v>474</v>
      </c>
      <c r="C559" s="73"/>
      <c r="D559" s="73"/>
      <c r="E559" s="73"/>
      <c r="F559" s="73"/>
      <c r="G559" s="89"/>
    </row>
    <row r="560" spans="1:14" s="64" customFormat="1" ht="13.5" customHeight="1">
      <c r="A560" s="87"/>
      <c r="B560" s="72" t="s">
        <v>475</v>
      </c>
      <c r="C560" s="73"/>
      <c r="D560" s="73"/>
      <c r="E560" s="73"/>
      <c r="F560" s="73"/>
      <c r="G560" s="89"/>
    </row>
    <row r="561" spans="1:7" s="64" customFormat="1" ht="13.5" customHeight="1">
      <c r="A561" s="87"/>
      <c r="B561" s="72" t="s">
        <v>476</v>
      </c>
      <c r="C561" s="73"/>
      <c r="D561" s="73"/>
      <c r="E561" s="73"/>
      <c r="F561" s="73"/>
      <c r="G561" s="89"/>
    </row>
    <row r="562" spans="1:7" s="64" customFormat="1" ht="13.5" customHeight="1">
      <c r="A562" s="87"/>
      <c r="B562" s="72" t="s">
        <v>477</v>
      </c>
      <c r="C562" s="112"/>
      <c r="D562" s="112"/>
      <c r="E562" s="112"/>
      <c r="F562" s="112"/>
      <c r="G562" s="89"/>
    </row>
    <row r="563" spans="1:7" s="64" customFormat="1" ht="13.5" customHeight="1">
      <c r="A563" s="87"/>
      <c r="B563" s="72" t="s">
        <v>478</v>
      </c>
      <c r="C563" s="112"/>
      <c r="D563" s="112"/>
      <c r="E563" s="112"/>
      <c r="F563" s="112"/>
      <c r="G563" s="89"/>
    </row>
    <row r="564" spans="1:7" s="64" customFormat="1" ht="13.5" customHeight="1">
      <c r="A564" s="87"/>
      <c r="B564" s="72" t="s">
        <v>479</v>
      </c>
      <c r="C564" s="112"/>
      <c r="D564" s="112"/>
      <c r="E564" s="73"/>
      <c r="F564" s="112"/>
      <c r="G564" s="89"/>
    </row>
    <row r="565" spans="1:7" s="64" customFormat="1" ht="13">
      <c r="A565" s="87"/>
      <c r="B565" s="75" t="s">
        <v>480</v>
      </c>
      <c r="C565" s="87"/>
      <c r="D565" s="90"/>
      <c r="E565" s="89"/>
      <c r="F565" s="89"/>
      <c r="G565" s="89"/>
    </row>
    <row r="566" spans="1:7" s="64" customFormat="1" ht="12.75" customHeight="1">
      <c r="A566" s="87"/>
      <c r="B566" s="78" t="s">
        <v>481</v>
      </c>
      <c r="C566" s="78"/>
      <c r="D566" s="78"/>
      <c r="E566" s="78"/>
      <c r="F566" s="78"/>
      <c r="G566" s="89"/>
    </row>
    <row r="567" spans="1:7" s="64" customFormat="1">
      <c r="A567" s="87"/>
      <c r="B567" s="77" t="s">
        <v>482</v>
      </c>
      <c r="C567" s="91"/>
      <c r="D567" s="92"/>
      <c r="E567" s="93"/>
      <c r="F567" s="93"/>
      <c r="G567" s="89"/>
    </row>
    <row r="568" spans="1:7" s="64" customFormat="1" ht="13">
      <c r="A568" s="87"/>
      <c r="B568" s="75" t="s">
        <v>483</v>
      </c>
      <c r="C568" s="87"/>
      <c r="D568" s="90"/>
      <c r="E568" s="89"/>
      <c r="F568" s="89"/>
      <c r="G568" s="89"/>
    </row>
    <row r="569" spans="1:7" s="64" customFormat="1" ht="12.75" customHeight="1">
      <c r="A569" s="87"/>
      <c r="B569" s="102" t="s">
        <v>402</v>
      </c>
      <c r="C569" s="78"/>
      <c r="D569" s="78"/>
      <c r="E569" s="78"/>
      <c r="F569" s="78"/>
      <c r="G569" s="89"/>
    </row>
    <row r="570" spans="1:7" s="64" customFormat="1" ht="13">
      <c r="A570" s="87"/>
      <c r="B570" s="103" t="s">
        <v>403</v>
      </c>
      <c r="C570" s="104"/>
      <c r="D570" s="105"/>
      <c r="E570" s="102"/>
      <c r="F570" s="102"/>
      <c r="G570" s="89"/>
    </row>
    <row r="571" spans="1:7" s="64" customFormat="1" ht="13">
      <c r="A571" s="87"/>
      <c r="B571" s="103" t="s">
        <v>404</v>
      </c>
      <c r="C571" s="104"/>
      <c r="D571" s="105"/>
      <c r="E571" s="102"/>
      <c r="F571" s="102"/>
      <c r="G571" s="89"/>
    </row>
    <row r="572" spans="1:7" s="64" customFormat="1" ht="12.75" customHeight="1">
      <c r="A572" s="87"/>
      <c r="B572" s="72" t="s">
        <v>484</v>
      </c>
      <c r="C572" s="72"/>
      <c r="D572" s="72"/>
      <c r="E572" s="72"/>
      <c r="F572" s="72"/>
      <c r="G572" s="89"/>
    </row>
    <row r="573" spans="1:7" s="64" customFormat="1" ht="12.75" customHeight="1">
      <c r="A573" s="87"/>
      <c r="B573" s="72" t="s">
        <v>485</v>
      </c>
      <c r="C573" s="72"/>
      <c r="D573" s="72"/>
      <c r="E573" s="72"/>
      <c r="F573" s="72"/>
      <c r="G573" s="89"/>
    </row>
    <row r="574" spans="1:7" s="64" customFormat="1" ht="12.75" customHeight="1">
      <c r="A574" s="87"/>
      <c r="B574" s="72" t="s">
        <v>486</v>
      </c>
      <c r="C574" s="72"/>
      <c r="D574" s="72"/>
      <c r="E574" s="72"/>
      <c r="F574" s="72"/>
      <c r="G574" s="89"/>
    </row>
    <row r="575" spans="1:7" s="64" customFormat="1" ht="12.75" customHeight="1">
      <c r="A575" s="87"/>
      <c r="B575" s="72" t="s">
        <v>487</v>
      </c>
      <c r="C575" s="72"/>
      <c r="D575" s="72"/>
      <c r="E575" s="72"/>
      <c r="F575" s="72"/>
      <c r="G575" s="89"/>
    </row>
    <row r="576" spans="1:7" s="64" customFormat="1" ht="13.5" customHeight="1">
      <c r="A576" s="87"/>
      <c r="B576" s="113" t="s">
        <v>488</v>
      </c>
      <c r="C576" s="113"/>
      <c r="D576" s="113"/>
      <c r="E576" s="113"/>
      <c r="F576" s="113"/>
      <c r="G576" s="89"/>
    </row>
    <row r="577" spans="1:7" s="64" customFormat="1" ht="13.5" customHeight="1">
      <c r="A577" s="87"/>
      <c r="B577" s="113" t="s">
        <v>489</v>
      </c>
      <c r="C577" s="113"/>
      <c r="D577" s="113"/>
      <c r="E577" s="113"/>
      <c r="F577" s="113"/>
      <c r="G577" s="89"/>
    </row>
    <row r="578" spans="1:7" s="64" customFormat="1" ht="14.25" customHeight="1">
      <c r="A578" s="87"/>
      <c r="B578" s="88" t="s">
        <v>490</v>
      </c>
      <c r="C578" s="88"/>
      <c r="D578" s="88"/>
      <c r="E578" s="88"/>
      <c r="F578" s="88"/>
      <c r="G578" s="89"/>
    </row>
    <row r="579" spans="1:7" s="64" customFormat="1" ht="14.25" customHeight="1">
      <c r="A579" s="87"/>
      <c r="B579" s="88" t="s">
        <v>491</v>
      </c>
      <c r="C579" s="88"/>
      <c r="D579" s="88"/>
      <c r="E579" s="88"/>
      <c r="F579" s="88"/>
      <c r="G579" s="89"/>
    </row>
    <row r="580" spans="1:7" s="64" customFormat="1" ht="13">
      <c r="A580" s="87"/>
      <c r="B580" s="75" t="s">
        <v>105</v>
      </c>
      <c r="C580" s="87"/>
      <c r="D580" s="90"/>
      <c r="E580" s="89"/>
      <c r="F580" s="89"/>
      <c r="G580" s="89"/>
    </row>
    <row r="581" spans="1:7" s="64" customFormat="1">
      <c r="A581" s="87"/>
      <c r="B581" s="77" t="s">
        <v>106</v>
      </c>
      <c r="C581" s="87"/>
      <c r="D581" s="90"/>
      <c r="E581" s="89"/>
      <c r="F581" s="89"/>
      <c r="G581" s="89"/>
    </row>
    <row r="582" spans="1:7" s="64" customFormat="1">
      <c r="A582" s="87"/>
      <c r="B582" s="77" t="s">
        <v>492</v>
      </c>
      <c r="C582" s="87"/>
      <c r="D582" s="90"/>
      <c r="E582" s="89"/>
      <c r="F582" s="89"/>
      <c r="G582" s="89"/>
    </row>
    <row r="583" spans="1:7" s="64" customFormat="1" ht="12.75" customHeight="1">
      <c r="A583" s="87"/>
      <c r="B583" s="78" t="s">
        <v>493</v>
      </c>
      <c r="C583" s="78"/>
      <c r="D583" s="78"/>
      <c r="E583" s="78"/>
      <c r="F583" s="78"/>
      <c r="G583" s="89"/>
    </row>
    <row r="584" spans="1:7" s="64" customFormat="1" ht="12.75" customHeight="1">
      <c r="A584" s="87"/>
      <c r="B584" s="78" t="s">
        <v>494</v>
      </c>
      <c r="C584" s="78"/>
      <c r="D584" s="78"/>
      <c r="E584" s="78"/>
      <c r="F584" s="78"/>
      <c r="G584" s="89"/>
    </row>
    <row r="585" spans="1:7" s="64" customFormat="1" ht="12.75" customHeight="1">
      <c r="A585" s="87"/>
      <c r="B585" s="93" t="s">
        <v>495</v>
      </c>
      <c r="C585" s="93"/>
      <c r="D585" s="93"/>
      <c r="E585" s="93"/>
      <c r="F585" s="93"/>
      <c r="G585" s="89"/>
    </row>
    <row r="586" spans="1:7" s="64" customFormat="1" ht="12.75" customHeight="1">
      <c r="A586" s="87"/>
      <c r="B586" s="78" t="s">
        <v>496</v>
      </c>
      <c r="C586" s="78"/>
      <c r="D586" s="78"/>
      <c r="E586" s="78"/>
      <c r="F586" s="78"/>
      <c r="G586" s="89"/>
    </row>
    <row r="587" spans="1:7" s="64" customFormat="1" ht="12.75" customHeight="1">
      <c r="A587" s="87"/>
      <c r="B587" s="78" t="s">
        <v>67</v>
      </c>
      <c r="C587" s="78"/>
      <c r="D587" s="78"/>
      <c r="E587" s="78"/>
      <c r="F587" s="78"/>
      <c r="G587" s="89"/>
    </row>
    <row r="588" spans="1:7" s="64" customFormat="1">
      <c r="A588" s="87"/>
      <c r="B588" s="77" t="s">
        <v>68</v>
      </c>
      <c r="C588" s="87"/>
      <c r="D588" s="90"/>
      <c r="E588" s="89"/>
      <c r="F588" s="89"/>
      <c r="G588" s="89"/>
    </row>
    <row r="589" spans="1:7" s="64" customFormat="1">
      <c r="A589" s="87"/>
      <c r="B589" s="77" t="s">
        <v>70</v>
      </c>
      <c r="C589" s="87"/>
      <c r="D589" s="90"/>
      <c r="E589" s="89"/>
      <c r="F589" s="89"/>
      <c r="G589" s="89"/>
    </row>
    <row r="590" spans="1:7" s="64" customFormat="1">
      <c r="A590" s="87"/>
      <c r="B590" s="77" t="s">
        <v>107</v>
      </c>
      <c r="C590" s="87"/>
      <c r="D590" s="90"/>
      <c r="E590" s="89"/>
      <c r="F590" s="89"/>
      <c r="G590" s="89"/>
    </row>
    <row r="591" spans="1:7" s="64" customFormat="1" ht="12.75" customHeight="1">
      <c r="A591" s="87"/>
      <c r="B591" s="78" t="s">
        <v>108</v>
      </c>
      <c r="C591" s="78"/>
      <c r="D591" s="78"/>
      <c r="E591" s="78"/>
      <c r="F591" s="78"/>
      <c r="G591" s="89"/>
    </row>
    <row r="592" spans="1:7" s="64" customFormat="1" ht="13.5" customHeight="1">
      <c r="A592" s="87"/>
      <c r="B592" s="113" t="s">
        <v>497</v>
      </c>
      <c r="C592" s="113"/>
      <c r="D592" s="113"/>
      <c r="E592" s="113"/>
      <c r="F592" s="113"/>
      <c r="G592" s="89"/>
    </row>
    <row r="593" spans="1:14" s="64" customFormat="1" ht="13.5" customHeight="1">
      <c r="A593" s="87"/>
      <c r="B593" s="113" t="s">
        <v>498</v>
      </c>
      <c r="C593" s="113"/>
      <c r="D593" s="113"/>
      <c r="E593" s="113"/>
      <c r="F593" s="113"/>
      <c r="G593" s="89"/>
    </row>
    <row r="594" spans="1:14" s="64" customFormat="1" ht="13">
      <c r="A594" s="87"/>
      <c r="B594" s="75" t="s">
        <v>30</v>
      </c>
      <c r="C594" s="87"/>
      <c r="D594" s="90"/>
      <c r="E594" s="89"/>
      <c r="F594" s="89"/>
      <c r="G594" s="89"/>
    </row>
    <row r="595" spans="1:14" s="64" customFormat="1" ht="12.75" customHeight="1">
      <c r="A595" s="87"/>
      <c r="B595" s="78" t="s">
        <v>499</v>
      </c>
      <c r="C595" s="78"/>
      <c r="D595" s="78"/>
      <c r="E595" s="78"/>
      <c r="F595" s="89" t="s">
        <v>3</v>
      </c>
      <c r="G595" s="114"/>
    </row>
    <row r="596" spans="1:14" s="64" customFormat="1" ht="12.75" customHeight="1">
      <c r="A596" s="87"/>
      <c r="B596" s="78" t="s">
        <v>500</v>
      </c>
      <c r="C596" s="78"/>
      <c r="D596" s="78"/>
      <c r="E596" s="78"/>
      <c r="F596" s="89"/>
      <c r="G596" s="89"/>
    </row>
    <row r="597" spans="1:14" s="64" customFormat="1" ht="12.75" customHeight="1">
      <c r="A597" s="87"/>
      <c r="B597" s="110" t="s">
        <v>501</v>
      </c>
      <c r="C597" s="115"/>
      <c r="D597" s="116"/>
      <c r="E597" s="124"/>
      <c r="F597" s="117" t="s">
        <v>3</v>
      </c>
      <c r="G597" s="89"/>
    </row>
    <row r="598" spans="1:14" s="64" customFormat="1" ht="12.75" customHeight="1">
      <c r="A598" s="87"/>
      <c r="B598" s="110" t="s">
        <v>502</v>
      </c>
      <c r="C598" s="115"/>
      <c r="D598" s="116"/>
      <c r="E598" s="124"/>
      <c r="F598" s="117" t="s">
        <v>2</v>
      </c>
      <c r="G598" s="89"/>
    </row>
    <row r="599" spans="1:14" s="48" customFormat="1" ht="13">
      <c r="A599" s="100"/>
      <c r="B599" s="82"/>
      <c r="C599" s="374"/>
      <c r="D599" s="369"/>
      <c r="E599" s="377"/>
      <c r="F599" s="377"/>
      <c r="H599" s="45"/>
      <c r="I599" s="45"/>
      <c r="J599" s="45"/>
      <c r="K599" s="45"/>
      <c r="L599" s="45"/>
      <c r="M599" s="45"/>
      <c r="N599" s="45"/>
    </row>
    <row r="601" spans="1:14" s="59" customFormat="1" ht="13">
      <c r="A601" s="345"/>
      <c r="B601" s="573" t="s">
        <v>164</v>
      </c>
      <c r="C601" s="573"/>
      <c r="D601" s="573"/>
      <c r="E601" s="573"/>
      <c r="F601" s="349"/>
      <c r="G601" s="20"/>
    </row>
    <row r="603" spans="1:14">
      <c r="B603" s="554" t="s">
        <v>165</v>
      </c>
      <c r="C603" s="553"/>
      <c r="D603" s="553"/>
      <c r="E603" s="553"/>
      <c r="F603" s="553"/>
    </row>
    <row r="604" spans="1:14">
      <c r="B604" s="570" t="s">
        <v>166</v>
      </c>
      <c r="C604" s="574"/>
      <c r="D604" s="574"/>
      <c r="E604" s="574"/>
      <c r="F604" s="574"/>
    </row>
    <row r="605" spans="1:14" s="48" customFormat="1">
      <c r="A605" s="67"/>
      <c r="B605" s="77" t="s">
        <v>212</v>
      </c>
      <c r="C605" s="378"/>
      <c r="D605" s="378"/>
      <c r="E605" s="379"/>
      <c r="F605" s="379"/>
      <c r="H605" s="45"/>
      <c r="I605" s="45"/>
      <c r="J605" s="45"/>
      <c r="K605" s="45"/>
      <c r="L605" s="45"/>
      <c r="M605" s="45"/>
      <c r="N605" s="45"/>
    </row>
    <row r="606" spans="1:14" s="48" customFormat="1">
      <c r="A606" s="67"/>
      <c r="B606" s="77" t="s">
        <v>213</v>
      </c>
      <c r="C606" s="378"/>
      <c r="D606" s="378"/>
      <c r="E606" s="379"/>
      <c r="F606" s="379"/>
      <c r="H606" s="45"/>
      <c r="I606" s="45"/>
      <c r="J606" s="45"/>
      <c r="K606" s="45"/>
      <c r="L606" s="45"/>
      <c r="M606" s="45"/>
      <c r="N606" s="45"/>
    </row>
    <row r="607" spans="1:14" s="48" customFormat="1" ht="25">
      <c r="A607" s="67"/>
      <c r="B607" s="77" t="s">
        <v>214</v>
      </c>
      <c r="C607" s="378"/>
      <c r="D607" s="378"/>
      <c r="E607" s="379"/>
      <c r="F607" s="379"/>
      <c r="H607" s="45"/>
      <c r="I607" s="45"/>
      <c r="J607" s="45"/>
      <c r="K607" s="45"/>
      <c r="L607" s="45"/>
      <c r="M607" s="45"/>
      <c r="N607" s="45"/>
    </row>
    <row r="608" spans="1:14" s="48" customFormat="1" ht="26.25" customHeight="1">
      <c r="A608" s="67"/>
      <c r="B608" s="570" t="s">
        <v>215</v>
      </c>
      <c r="C608" s="570"/>
      <c r="D608" s="570"/>
      <c r="E608" s="570"/>
      <c r="F608" s="570"/>
      <c r="H608" s="45"/>
      <c r="I608" s="45"/>
      <c r="J608" s="45"/>
      <c r="K608" s="45"/>
      <c r="L608" s="45"/>
      <c r="M608" s="45"/>
      <c r="N608" s="45"/>
    </row>
    <row r="609" spans="1:14" s="48" customFormat="1">
      <c r="A609" s="67"/>
      <c r="B609" s="570" t="s">
        <v>216</v>
      </c>
      <c r="C609" s="570"/>
      <c r="D609" s="570"/>
      <c r="E609" s="570"/>
      <c r="F609" s="570"/>
      <c r="H609" s="45"/>
      <c r="I609" s="45"/>
      <c r="J609" s="45"/>
      <c r="K609" s="45"/>
      <c r="L609" s="45"/>
      <c r="M609" s="45"/>
      <c r="N609" s="45"/>
    </row>
    <row r="610" spans="1:14" s="48" customFormat="1" ht="39" customHeight="1">
      <c r="A610" s="67"/>
      <c r="B610" s="570" t="s">
        <v>217</v>
      </c>
      <c r="C610" s="570"/>
      <c r="D610" s="570"/>
      <c r="E610" s="570"/>
      <c r="F610" s="570"/>
      <c r="H610" s="45"/>
      <c r="I610" s="45"/>
      <c r="J610" s="45"/>
      <c r="K610" s="45"/>
      <c r="L610" s="45"/>
      <c r="M610" s="45"/>
      <c r="N610" s="45"/>
    </row>
    <row r="611" spans="1:14" s="48" customFormat="1" ht="27" customHeight="1">
      <c r="A611" s="67"/>
      <c r="B611" s="570" t="s">
        <v>218</v>
      </c>
      <c r="C611" s="570"/>
      <c r="D611" s="570"/>
      <c r="E611" s="570"/>
      <c r="F611" s="570"/>
      <c r="H611" s="45"/>
      <c r="I611" s="45"/>
      <c r="J611" s="45"/>
      <c r="K611" s="45"/>
      <c r="L611" s="45"/>
      <c r="M611" s="45"/>
      <c r="N611" s="45"/>
    </row>
    <row r="612" spans="1:14" s="48" customFormat="1">
      <c r="A612" s="67"/>
      <c r="B612" s="570" t="s">
        <v>219</v>
      </c>
      <c r="C612" s="570"/>
      <c r="D612" s="570"/>
      <c r="E612" s="570"/>
      <c r="F612" s="570"/>
      <c r="H612" s="45"/>
      <c r="I612" s="45"/>
      <c r="J612" s="45"/>
      <c r="K612" s="45"/>
      <c r="L612" s="45"/>
      <c r="M612" s="45"/>
      <c r="N612" s="45"/>
    </row>
    <row r="613" spans="1:14" s="48" customFormat="1">
      <c r="A613" s="67"/>
      <c r="B613" s="570" t="s">
        <v>220</v>
      </c>
      <c r="C613" s="570"/>
      <c r="D613" s="570"/>
      <c r="E613" s="570"/>
      <c r="F613" s="570"/>
      <c r="H613" s="45"/>
      <c r="I613" s="45"/>
      <c r="J613" s="45"/>
      <c r="K613" s="45"/>
      <c r="L613" s="45"/>
      <c r="M613" s="45"/>
      <c r="N613" s="45"/>
    </row>
    <row r="614" spans="1:14" s="48" customFormat="1">
      <c r="A614" s="67"/>
      <c r="B614" s="570" t="s">
        <v>221</v>
      </c>
      <c r="C614" s="570"/>
      <c r="D614" s="570"/>
      <c r="E614" s="570"/>
      <c r="F614" s="570"/>
      <c r="H614" s="45"/>
      <c r="I614" s="45"/>
      <c r="J614" s="45"/>
      <c r="K614" s="45"/>
      <c r="L614" s="45"/>
      <c r="M614" s="45"/>
      <c r="N614" s="45"/>
    </row>
    <row r="615" spans="1:14" s="48" customFormat="1">
      <c r="A615" s="67"/>
      <c r="B615" s="77" t="s">
        <v>222</v>
      </c>
      <c r="C615" s="378"/>
      <c r="D615" s="378"/>
      <c r="E615" s="379"/>
      <c r="F615" s="379"/>
      <c r="H615" s="45"/>
      <c r="I615" s="45"/>
      <c r="J615" s="45"/>
      <c r="K615" s="45"/>
      <c r="L615" s="45"/>
      <c r="M615" s="45"/>
      <c r="N615" s="45"/>
    </row>
    <row r="616" spans="1:14" s="48" customFormat="1">
      <c r="A616" s="67"/>
      <c r="B616" s="77" t="s">
        <v>223</v>
      </c>
      <c r="C616" s="378"/>
      <c r="D616" s="378"/>
      <c r="E616" s="379"/>
      <c r="F616" s="379"/>
      <c r="H616" s="45"/>
      <c r="I616" s="45"/>
      <c r="J616" s="45"/>
      <c r="K616" s="45"/>
      <c r="L616" s="45"/>
      <c r="M616" s="45"/>
      <c r="N616" s="45"/>
    </row>
    <row r="617" spans="1:14" s="48" customFormat="1" ht="38.25" customHeight="1">
      <c r="A617" s="67"/>
      <c r="B617" s="558" t="s">
        <v>167</v>
      </c>
      <c r="C617" s="558"/>
      <c r="D617" s="558"/>
      <c r="E617" s="558"/>
      <c r="F617" s="558"/>
      <c r="H617" s="45"/>
      <c r="I617" s="45"/>
      <c r="J617" s="45"/>
      <c r="K617" s="45"/>
      <c r="L617" s="45"/>
      <c r="M617" s="45"/>
      <c r="N617" s="45"/>
    </row>
    <row r="618" spans="1:14" s="48" customFormat="1" ht="27" customHeight="1">
      <c r="A618" s="67"/>
      <c r="B618" s="558" t="s">
        <v>168</v>
      </c>
      <c r="C618" s="558"/>
      <c r="D618" s="558"/>
      <c r="E618" s="558"/>
      <c r="F618" s="558"/>
      <c r="H618" s="45"/>
      <c r="I618" s="45"/>
      <c r="J618" s="45"/>
      <c r="K618" s="45"/>
      <c r="L618" s="45"/>
      <c r="M618" s="45"/>
      <c r="N618" s="45"/>
    </row>
    <row r="619" spans="1:14" s="48" customFormat="1" ht="39" customHeight="1">
      <c r="A619" s="67"/>
      <c r="B619" s="558" t="s">
        <v>169</v>
      </c>
      <c r="C619" s="558"/>
      <c r="D619" s="558"/>
      <c r="E619" s="558"/>
      <c r="F619" s="558"/>
      <c r="H619" s="45"/>
      <c r="I619" s="45"/>
      <c r="J619" s="45"/>
      <c r="K619" s="45"/>
      <c r="L619" s="45"/>
      <c r="M619" s="45"/>
      <c r="N619" s="45"/>
    </row>
    <row r="620" spans="1:14" s="48" customFormat="1" ht="66.75" customHeight="1">
      <c r="A620" s="67"/>
      <c r="B620" s="550" t="s">
        <v>170</v>
      </c>
      <c r="C620" s="550"/>
      <c r="D620" s="550"/>
      <c r="E620" s="550"/>
      <c r="F620" s="550"/>
      <c r="H620" s="45"/>
      <c r="I620" s="45"/>
      <c r="J620" s="45"/>
      <c r="K620" s="45"/>
      <c r="L620" s="45"/>
      <c r="M620" s="45"/>
      <c r="N620" s="45"/>
    </row>
    <row r="621" spans="1:14" ht="39.75" customHeight="1">
      <c r="B621" s="558" t="s">
        <v>171</v>
      </c>
      <c r="C621" s="558"/>
      <c r="D621" s="558"/>
      <c r="E621" s="558"/>
      <c r="F621" s="558"/>
    </row>
    <row r="622" spans="1:14" ht="27" customHeight="1">
      <c r="B622" s="558" t="s">
        <v>172</v>
      </c>
      <c r="C622" s="558"/>
      <c r="D622" s="558"/>
      <c r="E622" s="558"/>
      <c r="F622" s="558"/>
    </row>
    <row r="623" spans="1:14" ht="39.75" customHeight="1">
      <c r="B623" s="550" t="s">
        <v>173</v>
      </c>
      <c r="C623" s="550"/>
      <c r="D623" s="550"/>
      <c r="E623" s="550"/>
      <c r="F623" s="550"/>
    </row>
    <row r="624" spans="1:14" ht="64.5" customHeight="1">
      <c r="B624" s="550" t="s">
        <v>174</v>
      </c>
      <c r="C624" s="550"/>
      <c r="D624" s="550"/>
      <c r="E624" s="550"/>
      <c r="F624" s="550"/>
    </row>
    <row r="625" spans="1:7" ht="26.25" customHeight="1">
      <c r="B625" s="558" t="s">
        <v>175</v>
      </c>
      <c r="C625" s="558"/>
      <c r="D625" s="558"/>
      <c r="E625" s="558"/>
      <c r="F625" s="558"/>
    </row>
    <row r="626" spans="1:7" ht="39" customHeight="1">
      <c r="B626" s="558" t="s">
        <v>176</v>
      </c>
      <c r="C626" s="558"/>
      <c r="D626" s="558"/>
      <c r="E626" s="558"/>
      <c r="F626" s="558"/>
    </row>
    <row r="627" spans="1:7" ht="39.75" customHeight="1">
      <c r="B627" s="558" t="s">
        <v>177</v>
      </c>
      <c r="C627" s="558"/>
      <c r="D627" s="558"/>
      <c r="E627" s="558"/>
      <c r="F627" s="558"/>
    </row>
    <row r="628" spans="1:7" s="55" customFormat="1" ht="13">
      <c r="A628" s="380"/>
      <c r="B628" s="79" t="s">
        <v>178</v>
      </c>
      <c r="C628" s="381"/>
      <c r="D628" s="382"/>
      <c r="E628" s="383"/>
      <c r="F628" s="384"/>
      <c r="G628" s="35"/>
    </row>
    <row r="629" spans="1:7" s="55" customFormat="1" ht="66.75" customHeight="1">
      <c r="A629" s="380"/>
      <c r="B629" s="550" t="s">
        <v>179</v>
      </c>
      <c r="C629" s="550"/>
      <c r="D629" s="550"/>
      <c r="E629" s="550"/>
      <c r="F629" s="550"/>
      <c r="G629" s="35"/>
    </row>
    <row r="630" spans="1:7" s="55" customFormat="1" ht="13">
      <c r="A630" s="380"/>
      <c r="B630" s="79" t="s">
        <v>180</v>
      </c>
      <c r="C630" s="381"/>
      <c r="D630" s="382"/>
      <c r="E630" s="383"/>
      <c r="F630" s="384"/>
      <c r="G630" s="35"/>
    </row>
    <row r="631" spans="1:7" s="55" customFormat="1" ht="78.75" customHeight="1">
      <c r="A631" s="380"/>
      <c r="B631" s="550" t="s">
        <v>181</v>
      </c>
      <c r="C631" s="550"/>
      <c r="D631" s="550"/>
      <c r="E631" s="550"/>
      <c r="F631" s="550"/>
      <c r="G631" s="35"/>
    </row>
    <row r="632" spans="1:7" s="55" customFormat="1" ht="13">
      <c r="A632" s="380"/>
      <c r="B632" s="79" t="s">
        <v>182</v>
      </c>
      <c r="C632" s="381"/>
      <c r="D632" s="382"/>
      <c r="E632" s="383"/>
      <c r="F632" s="384"/>
      <c r="G632" s="35"/>
    </row>
    <row r="633" spans="1:7" s="55" customFormat="1" ht="52.5" customHeight="1">
      <c r="A633" s="380"/>
      <c r="B633" s="550" t="s">
        <v>183</v>
      </c>
      <c r="C633" s="550"/>
      <c r="D633" s="550"/>
      <c r="E633" s="550"/>
      <c r="F633" s="550"/>
      <c r="G633" s="35"/>
    </row>
    <row r="634" spans="1:7" s="55" customFormat="1">
      <c r="A634" s="380"/>
      <c r="B634" s="558" t="s">
        <v>185</v>
      </c>
      <c r="C634" s="558"/>
      <c r="D634" s="558"/>
      <c r="E634" s="558"/>
      <c r="F634" s="558"/>
      <c r="G634" s="35"/>
    </row>
    <row r="635" spans="1:7" s="55" customFormat="1">
      <c r="A635" s="380"/>
      <c r="B635" s="558" t="s">
        <v>184</v>
      </c>
      <c r="C635" s="558"/>
      <c r="D635" s="558"/>
      <c r="E635" s="558"/>
      <c r="F635" s="558"/>
      <c r="G635" s="35"/>
    </row>
    <row r="636" spans="1:7" s="55" customFormat="1" ht="13">
      <c r="A636" s="380"/>
      <c r="B636" s="79" t="s">
        <v>186</v>
      </c>
      <c r="C636" s="381"/>
      <c r="D636" s="382"/>
      <c r="E636" s="383"/>
      <c r="F636" s="384"/>
      <c r="G636" s="35"/>
    </row>
    <row r="637" spans="1:7" s="55" customFormat="1" ht="90" customHeight="1">
      <c r="A637" s="380"/>
      <c r="B637" s="550" t="s">
        <v>187</v>
      </c>
      <c r="C637" s="550"/>
      <c r="D637" s="550"/>
      <c r="E637" s="550"/>
      <c r="F637" s="550"/>
      <c r="G637" s="35"/>
    </row>
    <row r="638" spans="1:7" ht="13">
      <c r="B638" s="79" t="s">
        <v>31</v>
      </c>
    </row>
    <row r="639" spans="1:7">
      <c r="B639" s="570" t="s">
        <v>204</v>
      </c>
      <c r="C639" s="570"/>
      <c r="D639" s="570"/>
      <c r="E639" s="570"/>
      <c r="F639" s="570"/>
    </row>
    <row r="640" spans="1:7">
      <c r="B640" s="77" t="s">
        <v>128</v>
      </c>
      <c r="C640" s="378"/>
      <c r="D640" s="378"/>
      <c r="E640" s="379"/>
      <c r="F640" s="379"/>
    </row>
    <row r="641" spans="1:14">
      <c r="B641" s="77" t="s">
        <v>205</v>
      </c>
      <c r="C641" s="378"/>
      <c r="D641" s="378"/>
      <c r="E641" s="379"/>
      <c r="F641" s="379"/>
    </row>
    <row r="642" spans="1:14">
      <c r="B642" s="77" t="s">
        <v>206</v>
      </c>
      <c r="C642" s="378"/>
      <c r="D642" s="378"/>
      <c r="E642" s="379"/>
      <c r="F642" s="379"/>
    </row>
    <row r="643" spans="1:14">
      <c r="B643" s="77" t="s">
        <v>66</v>
      </c>
      <c r="C643" s="378"/>
      <c r="D643" s="378"/>
      <c r="E643" s="379"/>
      <c r="F643" s="379"/>
    </row>
    <row r="644" spans="1:14">
      <c r="B644" s="77" t="s">
        <v>207</v>
      </c>
      <c r="C644" s="378"/>
      <c r="D644" s="378"/>
      <c r="E644" s="379"/>
      <c r="F644" s="379"/>
    </row>
    <row r="645" spans="1:14">
      <c r="B645" s="77" t="s">
        <v>208</v>
      </c>
      <c r="C645" s="378"/>
      <c r="D645" s="378"/>
      <c r="E645" s="379"/>
      <c r="F645" s="379"/>
    </row>
    <row r="646" spans="1:14">
      <c r="B646" s="570" t="s">
        <v>209</v>
      </c>
      <c r="C646" s="570"/>
      <c r="D646" s="570"/>
      <c r="E646" s="570"/>
      <c r="F646" s="570"/>
    </row>
    <row r="647" spans="1:14">
      <c r="B647" s="570" t="s">
        <v>67</v>
      </c>
      <c r="C647" s="570"/>
      <c r="D647" s="570"/>
      <c r="E647" s="570"/>
      <c r="F647" s="570"/>
    </row>
    <row r="648" spans="1:14">
      <c r="B648" s="77" t="s">
        <v>68</v>
      </c>
      <c r="C648" s="378"/>
      <c r="D648" s="378"/>
      <c r="E648" s="379"/>
      <c r="F648" s="379"/>
    </row>
    <row r="649" spans="1:14">
      <c r="B649" s="77" t="s">
        <v>69</v>
      </c>
      <c r="C649" s="378"/>
      <c r="D649" s="378"/>
      <c r="E649" s="379"/>
      <c r="F649" s="379"/>
    </row>
    <row r="650" spans="1:14">
      <c r="B650" s="77" t="s">
        <v>70</v>
      </c>
      <c r="C650" s="378"/>
      <c r="D650" s="378"/>
      <c r="E650" s="379"/>
      <c r="F650" s="379"/>
    </row>
    <row r="651" spans="1:14">
      <c r="B651" s="77" t="s">
        <v>71</v>
      </c>
      <c r="C651" s="378"/>
      <c r="D651" s="378"/>
      <c r="E651" s="379"/>
      <c r="F651" s="379"/>
    </row>
    <row r="652" spans="1:14">
      <c r="B652" s="570" t="s">
        <v>210</v>
      </c>
      <c r="C652" s="570"/>
      <c r="D652" s="570"/>
      <c r="E652" s="570"/>
      <c r="F652" s="570"/>
    </row>
    <row r="653" spans="1:14" s="48" customFormat="1">
      <c r="A653" s="67"/>
      <c r="B653" s="570" t="s">
        <v>211</v>
      </c>
      <c r="C653" s="570"/>
      <c r="D653" s="570"/>
      <c r="E653" s="570"/>
      <c r="F653" s="570"/>
      <c r="H653" s="45"/>
      <c r="I653" s="45"/>
      <c r="J653" s="45"/>
      <c r="K653" s="45"/>
      <c r="L653" s="45"/>
      <c r="M653" s="45"/>
      <c r="N653" s="45"/>
    </row>
    <row r="654" spans="1:14" s="48" customFormat="1">
      <c r="A654" s="67"/>
      <c r="B654" s="558" t="s">
        <v>109</v>
      </c>
      <c r="C654" s="558"/>
      <c r="D654" s="558"/>
      <c r="E654" s="558"/>
      <c r="F654" s="558"/>
      <c r="H654" s="45"/>
      <c r="I654" s="45"/>
      <c r="J654" s="45"/>
      <c r="K654" s="45"/>
      <c r="L654" s="45"/>
      <c r="M654" s="45"/>
      <c r="N654" s="45"/>
    </row>
    <row r="655" spans="1:14" s="48" customFormat="1" ht="13">
      <c r="A655" s="67"/>
      <c r="B655" s="79" t="s">
        <v>188</v>
      </c>
      <c r="C655" s="288"/>
      <c r="D655" s="289"/>
      <c r="E655" s="290"/>
      <c r="F655" s="291"/>
      <c r="H655" s="45"/>
      <c r="I655" s="45"/>
      <c r="J655" s="45"/>
      <c r="K655" s="45"/>
      <c r="L655" s="45"/>
      <c r="M655" s="45"/>
      <c r="N655" s="45"/>
    </row>
    <row r="656" spans="1:14" s="48" customFormat="1" ht="25.5" customHeight="1">
      <c r="A656" s="67"/>
      <c r="B656" s="570" t="s">
        <v>189</v>
      </c>
      <c r="C656" s="570"/>
      <c r="D656" s="570"/>
      <c r="E656" s="570"/>
      <c r="F656" s="291" t="s">
        <v>3</v>
      </c>
      <c r="H656" s="45"/>
      <c r="I656" s="45"/>
      <c r="J656" s="45"/>
      <c r="K656" s="45"/>
      <c r="L656" s="45"/>
      <c r="M656" s="45"/>
      <c r="N656" s="45"/>
    </row>
    <row r="657" spans="1:14" s="48" customFormat="1">
      <c r="A657" s="67"/>
      <c r="B657" s="570" t="s">
        <v>190</v>
      </c>
      <c r="C657" s="570"/>
      <c r="D657" s="570"/>
      <c r="E657" s="570"/>
      <c r="F657" s="291" t="s">
        <v>3</v>
      </c>
      <c r="H657" s="45"/>
      <c r="I657" s="45"/>
      <c r="J657" s="45"/>
      <c r="K657" s="45"/>
      <c r="L657" s="45"/>
      <c r="M657" s="45"/>
      <c r="N657" s="45"/>
    </row>
    <row r="658" spans="1:14" s="48" customFormat="1">
      <c r="A658" s="67"/>
      <c r="B658" s="570" t="s">
        <v>191</v>
      </c>
      <c r="C658" s="570"/>
      <c r="D658" s="570"/>
      <c r="E658" s="570"/>
      <c r="F658" s="291" t="s">
        <v>3</v>
      </c>
      <c r="H658" s="45"/>
      <c r="I658" s="45"/>
      <c r="J658" s="45"/>
      <c r="K658" s="45"/>
      <c r="L658" s="45"/>
      <c r="M658" s="45"/>
      <c r="N658" s="45"/>
    </row>
    <row r="659" spans="1:14" s="48" customFormat="1">
      <c r="A659" s="67"/>
      <c r="B659" s="570" t="s">
        <v>192</v>
      </c>
      <c r="C659" s="570"/>
      <c r="D659" s="570"/>
      <c r="E659" s="570"/>
      <c r="F659" s="291" t="s">
        <v>3</v>
      </c>
      <c r="H659" s="45"/>
      <c r="I659" s="45"/>
      <c r="J659" s="45"/>
      <c r="K659" s="45"/>
      <c r="L659" s="45"/>
      <c r="M659" s="45"/>
      <c r="N659" s="45"/>
    </row>
    <row r="660" spans="1:14" s="48" customFormat="1">
      <c r="A660" s="67"/>
      <c r="B660" s="570" t="s">
        <v>224</v>
      </c>
      <c r="C660" s="570"/>
      <c r="D660" s="570"/>
      <c r="E660" s="570"/>
      <c r="F660" s="291" t="s">
        <v>3</v>
      </c>
      <c r="H660" s="45"/>
      <c r="I660" s="45"/>
      <c r="J660" s="45"/>
      <c r="K660" s="45"/>
      <c r="L660" s="45"/>
      <c r="M660" s="45"/>
      <c r="N660" s="45"/>
    </row>
    <row r="661" spans="1:14" s="48" customFormat="1" ht="26.25" customHeight="1">
      <c r="A661" s="67"/>
      <c r="B661" s="570" t="s">
        <v>225</v>
      </c>
      <c r="C661" s="570"/>
      <c r="D661" s="570"/>
      <c r="E661" s="570"/>
      <c r="F661" s="291" t="s">
        <v>3</v>
      </c>
      <c r="H661" s="45"/>
      <c r="I661" s="45"/>
      <c r="J661" s="45"/>
      <c r="K661" s="45"/>
      <c r="L661" s="45"/>
      <c r="M661" s="45"/>
      <c r="N661" s="45"/>
    </row>
    <row r="662" spans="1:14" s="48" customFormat="1" ht="24.75" customHeight="1">
      <c r="A662" s="67"/>
      <c r="B662" s="570" t="s">
        <v>228</v>
      </c>
      <c r="C662" s="570"/>
      <c r="D662" s="570"/>
      <c r="E662" s="570"/>
      <c r="F662" s="291" t="s">
        <v>3</v>
      </c>
      <c r="H662" s="45"/>
      <c r="I662" s="45"/>
      <c r="J662" s="45"/>
      <c r="K662" s="45"/>
      <c r="L662" s="45"/>
      <c r="M662" s="45"/>
      <c r="N662" s="45"/>
    </row>
    <row r="663" spans="1:14" s="48" customFormat="1">
      <c r="A663" s="67"/>
      <c r="B663" s="570" t="s">
        <v>226</v>
      </c>
      <c r="C663" s="570"/>
      <c r="D663" s="570"/>
      <c r="E663" s="570"/>
      <c r="F663" s="291" t="s">
        <v>3</v>
      </c>
      <c r="H663" s="45"/>
      <c r="I663" s="45"/>
      <c r="J663" s="45"/>
      <c r="K663" s="45"/>
      <c r="L663" s="45"/>
      <c r="M663" s="45"/>
      <c r="N663" s="45"/>
    </row>
    <row r="664" spans="1:14" s="48" customFormat="1">
      <c r="A664" s="67"/>
      <c r="B664" s="570" t="s">
        <v>227</v>
      </c>
      <c r="C664" s="570"/>
      <c r="D664" s="570"/>
      <c r="E664" s="570"/>
      <c r="F664" s="291" t="s">
        <v>3</v>
      </c>
      <c r="H664" s="45"/>
      <c r="I664" s="45"/>
      <c r="J664" s="45"/>
      <c r="K664" s="45"/>
      <c r="L664" s="45"/>
      <c r="M664" s="45"/>
      <c r="N664" s="45"/>
    </row>
    <row r="665" spans="1:14" s="48" customFormat="1">
      <c r="A665" s="67"/>
      <c r="B665" s="570" t="s">
        <v>193</v>
      </c>
      <c r="C665" s="570"/>
      <c r="D665" s="570"/>
      <c r="E665" s="570"/>
      <c r="F665" s="291" t="s">
        <v>3</v>
      </c>
      <c r="H665" s="45"/>
      <c r="I665" s="45"/>
      <c r="J665" s="45"/>
      <c r="K665" s="45"/>
      <c r="L665" s="45"/>
      <c r="M665" s="45"/>
      <c r="N665" s="45"/>
    </row>
    <row r="666" spans="1:14" s="48" customFormat="1">
      <c r="A666" s="67"/>
      <c r="B666" s="570" t="s">
        <v>194</v>
      </c>
      <c r="C666" s="570"/>
      <c r="D666" s="570"/>
      <c r="E666" s="570"/>
      <c r="F666" s="291" t="s">
        <v>20</v>
      </c>
      <c r="H666" s="45"/>
      <c r="I666" s="45"/>
      <c r="J666" s="45"/>
      <c r="K666" s="45"/>
      <c r="L666" s="45"/>
      <c r="M666" s="45"/>
      <c r="N666" s="45"/>
    </row>
    <row r="667" spans="1:14" s="48" customFormat="1">
      <c r="A667" s="67"/>
      <c r="B667" s="570" t="s">
        <v>195</v>
      </c>
      <c r="C667" s="570"/>
      <c r="D667" s="570"/>
      <c r="E667" s="570"/>
      <c r="F667" s="291" t="s">
        <v>20</v>
      </c>
      <c r="H667" s="45"/>
      <c r="I667" s="45"/>
      <c r="J667" s="45"/>
      <c r="K667" s="45"/>
      <c r="L667" s="45"/>
      <c r="M667" s="45"/>
      <c r="N667" s="45"/>
    </row>
    <row r="668" spans="1:14" s="48" customFormat="1" ht="27.75" customHeight="1">
      <c r="A668" s="67"/>
      <c r="B668" s="570" t="s">
        <v>196</v>
      </c>
      <c r="C668" s="570"/>
      <c r="D668" s="570"/>
      <c r="E668" s="570"/>
      <c r="F668" s="291" t="s">
        <v>20</v>
      </c>
      <c r="H668" s="45"/>
      <c r="I668" s="45"/>
      <c r="J668" s="45"/>
      <c r="K668" s="45"/>
      <c r="L668" s="45"/>
      <c r="M668" s="45"/>
      <c r="N668" s="45"/>
    </row>
    <row r="669" spans="1:14">
      <c r="B669" s="570" t="s">
        <v>197</v>
      </c>
      <c r="C669" s="570"/>
      <c r="D669" s="570"/>
      <c r="E669" s="570"/>
      <c r="F669" s="291" t="s">
        <v>20</v>
      </c>
    </row>
    <row r="670" spans="1:14">
      <c r="B670" s="570" t="s">
        <v>198</v>
      </c>
      <c r="C670" s="570"/>
      <c r="D670" s="570"/>
      <c r="E670" s="570"/>
      <c r="F670" s="291" t="s">
        <v>20</v>
      </c>
    </row>
    <row r="671" spans="1:14">
      <c r="B671" s="570" t="s">
        <v>199</v>
      </c>
      <c r="C671" s="570"/>
      <c r="D671" s="570"/>
      <c r="E671" s="570"/>
      <c r="F671" s="291" t="s">
        <v>20</v>
      </c>
    </row>
    <row r="672" spans="1:14">
      <c r="B672" s="570" t="s">
        <v>200</v>
      </c>
      <c r="C672" s="570"/>
      <c r="D672" s="570"/>
      <c r="E672" s="570"/>
      <c r="F672" s="291" t="s">
        <v>20</v>
      </c>
    </row>
    <row r="673" spans="1:7" ht="25.5" customHeight="1">
      <c r="B673" s="570" t="s">
        <v>201</v>
      </c>
      <c r="C673" s="570"/>
      <c r="D673" s="570"/>
      <c r="E673" s="570"/>
      <c r="F673" s="291" t="s">
        <v>0</v>
      </c>
    </row>
    <row r="674" spans="1:7">
      <c r="B674" s="570" t="s">
        <v>202</v>
      </c>
      <c r="C674" s="570"/>
      <c r="D674" s="570"/>
      <c r="E674" s="570"/>
      <c r="F674" s="291" t="s">
        <v>0</v>
      </c>
    </row>
    <row r="675" spans="1:7">
      <c r="B675" s="570" t="s">
        <v>203</v>
      </c>
      <c r="C675" s="570"/>
      <c r="D675" s="570"/>
      <c r="E675" s="570"/>
      <c r="F675" s="291" t="s">
        <v>0</v>
      </c>
    </row>
    <row r="677" spans="1:7" s="59" customFormat="1">
      <c r="A677" s="120"/>
      <c r="B677" s="273"/>
      <c r="C677" s="307"/>
      <c r="D677" s="306"/>
      <c r="E677" s="368"/>
      <c r="F677" s="242"/>
      <c r="G677" s="20"/>
    </row>
    <row r="678" spans="1:7" s="59" customFormat="1" ht="13">
      <c r="A678" s="120"/>
      <c r="B678" s="385" t="s">
        <v>316</v>
      </c>
      <c r="C678" s="307"/>
      <c r="D678" s="306"/>
      <c r="E678" s="368"/>
      <c r="F678" s="242"/>
      <c r="G678" s="20"/>
    </row>
    <row r="679" spans="1:7" s="59" customFormat="1">
      <c r="A679" s="120"/>
      <c r="B679" s="273"/>
      <c r="C679" s="307"/>
      <c r="D679" s="306"/>
      <c r="E679" s="368"/>
      <c r="F679" s="242"/>
      <c r="G679" s="20"/>
    </row>
    <row r="680" spans="1:7" s="44" customFormat="1" ht="26.25" customHeight="1">
      <c r="A680" s="386"/>
      <c r="B680" s="577" t="s">
        <v>899</v>
      </c>
      <c r="C680" s="577"/>
      <c r="D680" s="577"/>
      <c r="E680" s="577"/>
      <c r="F680" s="577"/>
      <c r="G680" s="14"/>
    </row>
    <row r="681" spans="1:7" s="44" customFormat="1">
      <c r="A681" s="386"/>
      <c r="B681" s="387" t="s">
        <v>260</v>
      </c>
      <c r="C681" s="347"/>
      <c r="D681" s="348"/>
      <c r="E681" s="349"/>
      <c r="F681" s="349"/>
      <c r="G681" s="14"/>
    </row>
    <row r="682" spans="1:7" s="44" customFormat="1">
      <c r="A682" s="386"/>
      <c r="B682" s="388" t="s">
        <v>261</v>
      </c>
      <c r="C682" s="389"/>
      <c r="D682" s="390"/>
      <c r="E682" s="391"/>
      <c r="F682" s="391"/>
      <c r="G682" s="14"/>
    </row>
    <row r="683" spans="1:7" s="44" customFormat="1">
      <c r="A683" s="386"/>
      <c r="B683" s="572" t="s">
        <v>262</v>
      </c>
      <c r="C683" s="572"/>
      <c r="D683" s="572"/>
      <c r="E683" s="572"/>
      <c r="F683" s="572"/>
      <c r="G683" s="14"/>
    </row>
    <row r="684" spans="1:7" s="44" customFormat="1">
      <c r="A684" s="386"/>
      <c r="B684" s="572" t="s">
        <v>263</v>
      </c>
      <c r="C684" s="572"/>
      <c r="D684" s="572"/>
      <c r="E684" s="572"/>
      <c r="F684" s="572"/>
      <c r="G684" s="14"/>
    </row>
    <row r="685" spans="1:7" s="44" customFormat="1">
      <c r="A685" s="386"/>
      <c r="B685" s="572" t="s">
        <v>264</v>
      </c>
      <c r="C685" s="572"/>
      <c r="D685" s="572"/>
      <c r="E685" s="572"/>
      <c r="F685" s="572"/>
      <c r="G685" s="14"/>
    </row>
    <row r="686" spans="1:7" s="44" customFormat="1">
      <c r="A686" s="386"/>
      <c r="B686" s="572" t="s">
        <v>265</v>
      </c>
      <c r="C686" s="572"/>
      <c r="D686" s="572"/>
      <c r="E686" s="572"/>
      <c r="F686" s="572"/>
      <c r="G686" s="14"/>
    </row>
    <row r="687" spans="1:7" s="44" customFormat="1">
      <c r="A687" s="386"/>
      <c r="B687" s="572" t="s">
        <v>266</v>
      </c>
      <c r="C687" s="572"/>
      <c r="D687" s="572"/>
      <c r="E687" s="572"/>
      <c r="F687" s="572"/>
      <c r="G687" s="14"/>
    </row>
    <row r="688" spans="1:7" s="44" customFormat="1">
      <c r="A688" s="386"/>
      <c r="B688" s="572" t="s">
        <v>267</v>
      </c>
      <c r="C688" s="572"/>
      <c r="D688" s="572"/>
      <c r="E688" s="572"/>
      <c r="F688" s="572"/>
      <c r="G688" s="14"/>
    </row>
    <row r="689" spans="1:7" s="44" customFormat="1">
      <c r="A689" s="386"/>
      <c r="B689" s="572" t="s">
        <v>268</v>
      </c>
      <c r="C689" s="572"/>
      <c r="D689" s="572"/>
      <c r="E689" s="572"/>
      <c r="F689" s="572"/>
      <c r="G689" s="14"/>
    </row>
    <row r="690" spans="1:7" s="44" customFormat="1">
      <c r="A690" s="386"/>
      <c r="B690" s="572" t="s">
        <v>269</v>
      </c>
      <c r="C690" s="572"/>
      <c r="D690" s="572"/>
      <c r="E690" s="572"/>
      <c r="F690" s="572"/>
      <c r="G690" s="14"/>
    </row>
    <row r="691" spans="1:7" s="44" customFormat="1">
      <c r="A691" s="386"/>
      <c r="B691" s="572" t="s">
        <v>270</v>
      </c>
      <c r="C691" s="572"/>
      <c r="D691" s="572"/>
      <c r="E691" s="572"/>
      <c r="F691" s="572"/>
      <c r="G691" s="14"/>
    </row>
    <row r="692" spans="1:7" s="44" customFormat="1">
      <c r="A692" s="386"/>
      <c r="B692" s="110" t="s">
        <v>271</v>
      </c>
      <c r="C692" s="392"/>
      <c r="D692" s="392"/>
      <c r="E692" s="393"/>
      <c r="F692" s="393"/>
      <c r="G692" s="14"/>
    </row>
    <row r="693" spans="1:7" s="44" customFormat="1">
      <c r="A693" s="386"/>
      <c r="B693" s="110" t="s">
        <v>272</v>
      </c>
      <c r="C693" s="392"/>
      <c r="D693" s="392"/>
      <c r="E693" s="393"/>
      <c r="F693" s="393"/>
      <c r="G693" s="14"/>
    </row>
    <row r="694" spans="1:7" s="44" customFormat="1">
      <c r="A694" s="386"/>
      <c r="B694" s="110" t="s">
        <v>273</v>
      </c>
      <c r="C694" s="392"/>
      <c r="D694" s="392"/>
      <c r="E694" s="393"/>
      <c r="F694" s="393"/>
      <c r="G694" s="14"/>
    </row>
    <row r="695" spans="1:7" s="44" customFormat="1">
      <c r="A695" s="386"/>
      <c r="B695" s="572" t="s">
        <v>274</v>
      </c>
      <c r="C695" s="572"/>
      <c r="D695" s="572"/>
      <c r="E695" s="572"/>
      <c r="F695" s="572"/>
      <c r="G695" s="14"/>
    </row>
    <row r="696" spans="1:7" s="44" customFormat="1">
      <c r="A696" s="386"/>
      <c r="B696" s="572" t="s">
        <v>275</v>
      </c>
      <c r="C696" s="572"/>
      <c r="D696" s="572"/>
      <c r="E696" s="572"/>
      <c r="F696" s="572"/>
      <c r="G696" s="14"/>
    </row>
    <row r="697" spans="1:7" s="44" customFormat="1">
      <c r="A697" s="386"/>
      <c r="B697" s="572" t="s">
        <v>276</v>
      </c>
      <c r="C697" s="572"/>
      <c r="D697" s="572"/>
      <c r="E697" s="572"/>
      <c r="F697" s="572"/>
      <c r="G697" s="14"/>
    </row>
    <row r="698" spans="1:7" s="44" customFormat="1">
      <c r="A698" s="386"/>
      <c r="B698" s="572" t="s">
        <v>277</v>
      </c>
      <c r="C698" s="572"/>
      <c r="D698" s="572"/>
      <c r="E698" s="572"/>
      <c r="F698" s="572"/>
      <c r="G698" s="14"/>
    </row>
    <row r="699" spans="1:7" s="44" customFormat="1" ht="28.5" customHeight="1">
      <c r="A699" s="386"/>
      <c r="B699" s="572" t="s">
        <v>278</v>
      </c>
      <c r="C699" s="572"/>
      <c r="D699" s="572"/>
      <c r="E699" s="572"/>
      <c r="F699" s="572"/>
      <c r="G699" s="14"/>
    </row>
    <row r="700" spans="1:7" s="44" customFormat="1" ht="27" customHeight="1">
      <c r="A700" s="386"/>
      <c r="B700" s="572" t="s">
        <v>279</v>
      </c>
      <c r="C700" s="572"/>
      <c r="D700" s="572"/>
      <c r="E700" s="572"/>
      <c r="F700" s="572"/>
      <c r="G700" s="14"/>
    </row>
    <row r="701" spans="1:7" s="44" customFormat="1" ht="77.25" customHeight="1">
      <c r="A701" s="386"/>
      <c r="B701" s="571" t="s">
        <v>280</v>
      </c>
      <c r="C701" s="571"/>
      <c r="D701" s="571"/>
      <c r="E701" s="571"/>
      <c r="F701" s="571"/>
      <c r="G701" s="14"/>
    </row>
    <row r="702" spans="1:7" s="44" customFormat="1" ht="25.5" customHeight="1">
      <c r="A702" s="386"/>
      <c r="B702" s="572" t="s">
        <v>281</v>
      </c>
      <c r="C702" s="572"/>
      <c r="D702" s="572"/>
      <c r="E702" s="572"/>
      <c r="F702" s="572"/>
      <c r="G702" s="14"/>
    </row>
    <row r="703" spans="1:7" s="44" customFormat="1">
      <c r="A703" s="386"/>
      <c r="B703" s="572" t="s">
        <v>282</v>
      </c>
      <c r="C703" s="572"/>
      <c r="D703" s="572"/>
      <c r="E703" s="572"/>
      <c r="F703" s="572"/>
      <c r="G703" s="14"/>
    </row>
    <row r="704" spans="1:7" s="44" customFormat="1">
      <c r="A704" s="386"/>
      <c r="B704" s="572" t="s">
        <v>283</v>
      </c>
      <c r="C704" s="572"/>
      <c r="D704" s="572"/>
      <c r="E704" s="572"/>
      <c r="F704" s="572"/>
      <c r="G704" s="14"/>
    </row>
    <row r="705" spans="1:7" s="44" customFormat="1">
      <c r="A705" s="386"/>
      <c r="B705" s="572" t="s">
        <v>284</v>
      </c>
      <c r="C705" s="572"/>
      <c r="D705" s="572"/>
      <c r="E705" s="572"/>
      <c r="F705" s="572"/>
      <c r="G705" s="14"/>
    </row>
    <row r="706" spans="1:7" s="44" customFormat="1">
      <c r="A706" s="386"/>
      <c r="B706" s="572" t="s">
        <v>285</v>
      </c>
      <c r="C706" s="572"/>
      <c r="D706" s="572"/>
      <c r="E706" s="572"/>
      <c r="F706" s="572"/>
      <c r="G706" s="14"/>
    </row>
    <row r="707" spans="1:7" s="44" customFormat="1">
      <c r="A707" s="386"/>
      <c r="B707" s="572" t="s">
        <v>286</v>
      </c>
      <c r="C707" s="572"/>
      <c r="D707" s="572"/>
      <c r="E707" s="572"/>
      <c r="F707" s="572"/>
      <c r="G707" s="14"/>
    </row>
    <row r="708" spans="1:7" s="44" customFormat="1">
      <c r="A708" s="386"/>
      <c r="B708" s="110" t="s">
        <v>287</v>
      </c>
      <c r="C708" s="392"/>
      <c r="D708" s="392"/>
      <c r="E708" s="393"/>
      <c r="F708" s="393"/>
      <c r="G708" s="14"/>
    </row>
    <row r="709" spans="1:7" s="44" customFormat="1">
      <c r="A709" s="386"/>
      <c r="B709" s="572" t="s">
        <v>288</v>
      </c>
      <c r="C709" s="572"/>
      <c r="D709" s="572"/>
      <c r="E709" s="572"/>
      <c r="F709" s="572"/>
      <c r="G709" s="14"/>
    </row>
    <row r="710" spans="1:7" s="44" customFormat="1">
      <c r="A710" s="386"/>
      <c r="B710" s="572" t="s">
        <v>289</v>
      </c>
      <c r="C710" s="572"/>
      <c r="D710" s="572"/>
      <c r="E710" s="572"/>
      <c r="F710" s="572"/>
      <c r="G710" s="14"/>
    </row>
    <row r="711" spans="1:7" s="44" customFormat="1" ht="78" customHeight="1">
      <c r="A711" s="386"/>
      <c r="B711" s="571" t="s">
        <v>290</v>
      </c>
      <c r="C711" s="571"/>
      <c r="D711" s="571"/>
      <c r="E711" s="571"/>
      <c r="F711" s="571"/>
      <c r="G711" s="14"/>
    </row>
    <row r="712" spans="1:7" s="44" customFormat="1" ht="91.5" customHeight="1">
      <c r="A712" s="386"/>
      <c r="B712" s="571" t="s">
        <v>291</v>
      </c>
      <c r="C712" s="571"/>
      <c r="D712" s="571"/>
      <c r="E712" s="571"/>
      <c r="F712" s="571"/>
      <c r="G712" s="14"/>
    </row>
    <row r="713" spans="1:7" s="44" customFormat="1" ht="27.75" customHeight="1">
      <c r="A713" s="386"/>
      <c r="B713" s="571" t="s">
        <v>292</v>
      </c>
      <c r="C713" s="571"/>
      <c r="D713" s="571"/>
      <c r="E713" s="571"/>
      <c r="F713" s="571"/>
      <c r="G713" s="14"/>
    </row>
    <row r="714" spans="1:7" s="59" customFormat="1" ht="27" customHeight="1">
      <c r="A714" s="120"/>
      <c r="B714" s="575" t="s">
        <v>293</v>
      </c>
      <c r="C714" s="575"/>
      <c r="D714" s="575"/>
      <c r="E714" s="575"/>
      <c r="F714" s="575"/>
      <c r="G714" s="20"/>
    </row>
    <row r="715" spans="1:7" s="59" customFormat="1" ht="32.25" customHeight="1">
      <c r="A715" s="120"/>
      <c r="B715" s="575" t="s">
        <v>294</v>
      </c>
      <c r="C715" s="575"/>
      <c r="D715" s="575"/>
      <c r="E715" s="575"/>
      <c r="F715" s="575"/>
      <c r="G715" s="20"/>
    </row>
    <row r="716" spans="1:7" s="59" customFormat="1" ht="40.5" customHeight="1">
      <c r="A716" s="120"/>
      <c r="B716" s="575" t="s">
        <v>295</v>
      </c>
      <c r="C716" s="575"/>
      <c r="D716" s="575"/>
      <c r="E716" s="575"/>
      <c r="F716" s="575"/>
      <c r="G716" s="20"/>
    </row>
    <row r="717" spans="1:7" s="59" customFormat="1" ht="13">
      <c r="A717" s="120"/>
      <c r="B717" s="216" t="s">
        <v>296</v>
      </c>
      <c r="C717" s="307"/>
      <c r="D717" s="306"/>
      <c r="E717" s="368"/>
      <c r="F717" s="242"/>
      <c r="G717" s="20"/>
    </row>
    <row r="718" spans="1:7" s="59" customFormat="1">
      <c r="A718" s="120"/>
      <c r="B718" s="572" t="s">
        <v>297</v>
      </c>
      <c r="C718" s="572"/>
      <c r="D718" s="572"/>
      <c r="E718" s="572"/>
      <c r="F718" s="572"/>
      <c r="G718" s="20"/>
    </row>
    <row r="719" spans="1:7" s="59" customFormat="1">
      <c r="A719" s="120"/>
      <c r="B719" s="572" t="s">
        <v>298</v>
      </c>
      <c r="C719" s="572"/>
      <c r="D719" s="572"/>
      <c r="E719" s="572"/>
      <c r="F719" s="572"/>
      <c r="G719" s="20"/>
    </row>
    <row r="720" spans="1:7" s="59" customFormat="1">
      <c r="A720" s="120"/>
      <c r="B720" s="110" t="s">
        <v>299</v>
      </c>
      <c r="C720" s="394"/>
      <c r="D720" s="394"/>
      <c r="E720" s="395"/>
      <c r="F720" s="395"/>
      <c r="G720" s="20"/>
    </row>
    <row r="721" spans="1:7" s="59" customFormat="1">
      <c r="A721" s="120"/>
      <c r="B721" s="572" t="s">
        <v>300</v>
      </c>
      <c r="C721" s="572"/>
      <c r="D721" s="572"/>
      <c r="E721" s="572"/>
      <c r="F721" s="572"/>
      <c r="G721" s="20"/>
    </row>
    <row r="722" spans="1:7" s="59" customFormat="1" ht="26.25" customHeight="1">
      <c r="A722" s="120"/>
      <c r="B722" s="572" t="s">
        <v>301</v>
      </c>
      <c r="C722" s="572"/>
      <c r="D722" s="572"/>
      <c r="E722" s="572"/>
      <c r="F722" s="572"/>
      <c r="G722" s="20"/>
    </row>
    <row r="723" spans="1:7" s="59" customFormat="1" ht="13">
      <c r="A723" s="396"/>
      <c r="B723" s="578" t="s">
        <v>302</v>
      </c>
      <c r="C723" s="578"/>
      <c r="D723" s="578"/>
      <c r="E723" s="578"/>
      <c r="F723" s="578"/>
      <c r="G723" s="20"/>
    </row>
    <row r="724" spans="1:7" s="59" customFormat="1">
      <c r="A724" s="120"/>
      <c r="B724" s="572" t="s">
        <v>303</v>
      </c>
      <c r="C724" s="572"/>
      <c r="D724" s="572"/>
      <c r="E724" s="572"/>
      <c r="F724" s="572"/>
      <c r="G724" s="20"/>
    </row>
    <row r="725" spans="1:7" s="59" customFormat="1">
      <c r="A725" s="120"/>
      <c r="B725" s="572" t="s">
        <v>304</v>
      </c>
      <c r="C725" s="572"/>
      <c r="D725" s="572"/>
      <c r="E725" s="572"/>
      <c r="F725" s="572"/>
      <c r="G725" s="20"/>
    </row>
    <row r="726" spans="1:7" s="59" customFormat="1">
      <c r="A726" s="120"/>
      <c r="B726" s="572" t="s">
        <v>305</v>
      </c>
      <c r="C726" s="572"/>
      <c r="D726" s="572"/>
      <c r="E726" s="572"/>
      <c r="F726" s="572"/>
      <c r="G726" s="20"/>
    </row>
    <row r="727" spans="1:7" s="59" customFormat="1">
      <c r="A727" s="120"/>
      <c r="B727" s="572" t="s">
        <v>306</v>
      </c>
      <c r="C727" s="572"/>
      <c r="D727" s="572"/>
      <c r="E727" s="572"/>
      <c r="F727" s="572"/>
      <c r="G727" s="20"/>
    </row>
    <row r="728" spans="1:7" s="59" customFormat="1" ht="25.5" customHeight="1">
      <c r="A728" s="120"/>
      <c r="B728" s="572" t="s">
        <v>307</v>
      </c>
      <c r="C728" s="572"/>
      <c r="D728" s="572"/>
      <c r="E728" s="572"/>
      <c r="F728" s="572"/>
      <c r="G728" s="20"/>
    </row>
    <row r="729" spans="1:7" s="59" customFormat="1">
      <c r="A729" s="120"/>
      <c r="B729" s="572" t="s">
        <v>308</v>
      </c>
      <c r="C729" s="572"/>
      <c r="D729" s="572"/>
      <c r="E729" s="572"/>
      <c r="F729" s="572"/>
      <c r="G729" s="20"/>
    </row>
    <row r="730" spans="1:7" s="59" customFormat="1">
      <c r="A730" s="120"/>
      <c r="B730" s="572" t="s">
        <v>309</v>
      </c>
      <c r="C730" s="572"/>
      <c r="D730" s="572"/>
      <c r="E730" s="572"/>
      <c r="F730" s="572"/>
      <c r="G730" s="20"/>
    </row>
    <row r="731" spans="1:7" s="59" customFormat="1">
      <c r="A731" s="120"/>
      <c r="B731" s="572" t="s">
        <v>310</v>
      </c>
      <c r="C731" s="572"/>
      <c r="D731" s="572"/>
      <c r="E731" s="572"/>
      <c r="F731" s="572"/>
      <c r="G731" s="20"/>
    </row>
    <row r="732" spans="1:7" s="59" customFormat="1">
      <c r="A732" s="120"/>
      <c r="B732" s="572" t="s">
        <v>29</v>
      </c>
      <c r="C732" s="572"/>
      <c r="D732" s="572"/>
      <c r="E732" s="572"/>
      <c r="F732" s="572"/>
      <c r="G732" s="20"/>
    </row>
    <row r="733" spans="1:7" s="59" customFormat="1">
      <c r="A733" s="120"/>
      <c r="B733" s="572" t="s">
        <v>311</v>
      </c>
      <c r="C733" s="572"/>
      <c r="D733" s="572"/>
      <c r="E733" s="572"/>
      <c r="F733" s="572"/>
      <c r="G733" s="20"/>
    </row>
    <row r="734" spans="1:7" s="59" customFormat="1">
      <c r="A734" s="120"/>
      <c r="B734" s="572" t="s">
        <v>67</v>
      </c>
      <c r="C734" s="572"/>
      <c r="D734" s="572"/>
      <c r="E734" s="572"/>
      <c r="F734" s="572"/>
      <c r="G734" s="20"/>
    </row>
    <row r="735" spans="1:7" s="59" customFormat="1">
      <c r="A735" s="120"/>
      <c r="B735" s="572" t="s">
        <v>68</v>
      </c>
      <c r="C735" s="572"/>
      <c r="D735" s="572"/>
      <c r="E735" s="572"/>
      <c r="F735" s="572"/>
      <c r="G735" s="20"/>
    </row>
    <row r="736" spans="1:7" s="59" customFormat="1">
      <c r="A736" s="120"/>
      <c r="B736" s="572" t="s">
        <v>110</v>
      </c>
      <c r="C736" s="572"/>
      <c r="D736" s="572"/>
      <c r="E736" s="572"/>
      <c r="F736" s="572"/>
      <c r="G736" s="20"/>
    </row>
    <row r="737" spans="1:9" s="59" customFormat="1" ht="13">
      <c r="A737" s="316"/>
      <c r="B737" s="576" t="s">
        <v>71</v>
      </c>
      <c r="C737" s="576"/>
      <c r="D737" s="576"/>
      <c r="E737" s="576"/>
      <c r="F737" s="576"/>
      <c r="G737" s="20"/>
    </row>
    <row r="738" spans="1:9" s="59" customFormat="1">
      <c r="A738" s="120"/>
      <c r="B738" s="572" t="s">
        <v>108</v>
      </c>
      <c r="C738" s="572"/>
      <c r="D738" s="572"/>
      <c r="E738" s="572"/>
      <c r="F738" s="572"/>
      <c r="G738" s="20"/>
    </row>
    <row r="739" spans="1:9" s="59" customFormat="1" ht="27.75" customHeight="1">
      <c r="A739" s="120"/>
      <c r="B739" s="575" t="s">
        <v>312</v>
      </c>
      <c r="C739" s="575"/>
      <c r="D739" s="575"/>
      <c r="E739" s="575"/>
      <c r="F739" s="575"/>
      <c r="G739" s="20"/>
    </row>
    <row r="740" spans="1:9" s="59" customFormat="1" ht="13">
      <c r="A740" s="120"/>
      <c r="B740" s="385" t="s">
        <v>313</v>
      </c>
      <c r="C740" s="397"/>
      <c r="D740" s="398"/>
      <c r="E740" s="399"/>
      <c r="F740" s="400"/>
      <c r="G740" s="20"/>
    </row>
    <row r="741" spans="1:9" s="59" customFormat="1">
      <c r="A741" s="120"/>
      <c r="B741" s="572" t="s">
        <v>314</v>
      </c>
      <c r="C741" s="572"/>
      <c r="D741" s="572"/>
      <c r="E741" s="572"/>
      <c r="F741" s="400" t="s">
        <v>1</v>
      </c>
      <c r="G741" s="20"/>
    </row>
    <row r="742" spans="1:9" s="59" customFormat="1" ht="24.75" customHeight="1">
      <c r="A742" s="120"/>
      <c r="B742" s="576" t="s">
        <v>315</v>
      </c>
      <c r="C742" s="576"/>
      <c r="D742" s="576"/>
      <c r="E742" s="576"/>
      <c r="F742" s="400" t="s">
        <v>0</v>
      </c>
      <c r="G742" s="20"/>
    </row>
    <row r="743" spans="1:9" s="59" customFormat="1">
      <c r="A743" s="120"/>
      <c r="B743" s="273"/>
      <c r="C743" s="307"/>
      <c r="D743" s="306"/>
      <c r="E743" s="368"/>
      <c r="F743" s="242"/>
      <c r="G743" s="20"/>
    </row>
    <row r="745" spans="1:9" ht="13">
      <c r="B745" s="79" t="s">
        <v>660</v>
      </c>
    </row>
    <row r="746" spans="1:9" ht="13.5" customHeight="1">
      <c r="B746" s="293"/>
      <c r="C746" s="293"/>
      <c r="D746" s="293"/>
      <c r="E746" s="293"/>
      <c r="F746" s="293"/>
    </row>
    <row r="747" spans="1:9" ht="107.25" customHeight="1">
      <c r="B747" s="558" t="s">
        <v>661</v>
      </c>
      <c r="C747" s="558"/>
      <c r="D747" s="558"/>
      <c r="E747" s="558"/>
      <c r="F747" s="558"/>
    </row>
    <row r="749" spans="1:9" s="221" customFormat="1" ht="15" customHeight="1">
      <c r="A749" s="401"/>
      <c r="B749" s="402" t="s">
        <v>994</v>
      </c>
      <c r="C749" s="402"/>
      <c r="D749" s="402"/>
      <c r="E749" s="402"/>
      <c r="F749" s="402"/>
      <c r="G749" s="231"/>
      <c r="H749" s="219"/>
      <c r="I749" s="220"/>
    </row>
    <row r="750" spans="1:9" s="221" customFormat="1" ht="13">
      <c r="A750" s="113"/>
      <c r="B750" s="72"/>
      <c r="C750" s="72"/>
      <c r="D750" s="72"/>
      <c r="E750" s="72"/>
      <c r="F750" s="72"/>
      <c r="G750" s="232"/>
      <c r="H750" s="219"/>
      <c r="I750" s="220"/>
    </row>
    <row r="751" spans="1:9" s="221" customFormat="1" ht="13">
      <c r="A751" s="401"/>
      <c r="B751" s="113" t="s">
        <v>900</v>
      </c>
      <c r="C751" s="73"/>
      <c r="D751" s="73"/>
      <c r="E751" s="73"/>
      <c r="F751" s="73"/>
      <c r="G751" s="224"/>
      <c r="H751" s="219"/>
      <c r="I751" s="220"/>
    </row>
    <row r="752" spans="1:9" s="221" customFormat="1" ht="13">
      <c r="A752" s="113"/>
      <c r="B752" s="73"/>
      <c r="C752" s="73"/>
      <c r="D752" s="73"/>
      <c r="E752" s="73"/>
      <c r="F752" s="73"/>
      <c r="G752" s="224"/>
      <c r="H752" s="219"/>
      <c r="I752" s="220"/>
    </row>
    <row r="753" spans="1:9" s="221" customFormat="1" ht="54" customHeight="1">
      <c r="A753" s="401"/>
      <c r="B753" s="550" t="s">
        <v>901</v>
      </c>
      <c r="C753" s="550"/>
      <c r="D753" s="550"/>
      <c r="E753" s="550"/>
      <c r="F753" s="550"/>
      <c r="G753" s="230"/>
      <c r="H753" s="219"/>
      <c r="I753" s="220"/>
    </row>
    <row r="754" spans="1:9" s="221" customFormat="1">
      <c r="A754" s="89"/>
      <c r="B754" s="89"/>
      <c r="C754" s="89"/>
      <c r="D754" s="89"/>
      <c r="E754" s="89"/>
      <c r="F754" s="89"/>
      <c r="G754" s="230"/>
      <c r="H754" s="219"/>
      <c r="I754" s="220"/>
    </row>
    <row r="755" spans="1:9" s="221" customFormat="1" ht="13">
      <c r="A755" s="401"/>
      <c r="B755" s="113" t="s">
        <v>902</v>
      </c>
      <c r="C755" s="73"/>
      <c r="D755" s="73"/>
      <c r="E755" s="73"/>
      <c r="F755" s="73"/>
      <c r="G755" s="224"/>
      <c r="H755" s="219"/>
      <c r="I755" s="220"/>
    </row>
    <row r="756" spans="1:9" s="221" customFormat="1">
      <c r="A756" s="89"/>
      <c r="B756" s="89"/>
      <c r="C756" s="89"/>
      <c r="D756" s="89"/>
      <c r="E756" s="89"/>
      <c r="F756" s="89"/>
      <c r="G756" s="230"/>
      <c r="H756" s="219"/>
      <c r="I756" s="220"/>
    </row>
    <row r="757" spans="1:9" s="221" customFormat="1" ht="213" customHeight="1">
      <c r="A757" s="401"/>
      <c r="B757" s="550" t="s">
        <v>903</v>
      </c>
      <c r="C757" s="550"/>
      <c r="D757" s="550"/>
      <c r="E757" s="550"/>
      <c r="F757" s="550"/>
      <c r="G757" s="230"/>
      <c r="H757" s="219"/>
      <c r="I757" s="220"/>
    </row>
    <row r="758" spans="1:9" s="221" customFormat="1">
      <c r="A758" s="89"/>
      <c r="B758" s="89"/>
      <c r="C758" s="89"/>
      <c r="D758" s="89"/>
      <c r="E758" s="89"/>
      <c r="F758" s="89"/>
      <c r="G758" s="230"/>
      <c r="H758" s="219"/>
      <c r="I758" s="220"/>
    </row>
    <row r="759" spans="1:9" s="221" customFormat="1" ht="17.5" customHeight="1">
      <c r="A759" s="401"/>
      <c r="B759" s="113" t="s">
        <v>904</v>
      </c>
      <c r="C759" s="73"/>
      <c r="D759" s="73"/>
      <c r="E759" s="73"/>
      <c r="F759" s="73"/>
      <c r="G759" s="224"/>
      <c r="H759" s="219"/>
      <c r="I759" s="220"/>
    </row>
    <row r="760" spans="1:9" s="221" customFormat="1">
      <c r="A760" s="89"/>
      <c r="B760" s="89"/>
      <c r="C760" s="89"/>
      <c r="D760" s="89"/>
      <c r="E760" s="89"/>
      <c r="F760" s="89"/>
      <c r="G760" s="230"/>
      <c r="H760" s="219"/>
      <c r="I760" s="220"/>
    </row>
    <row r="761" spans="1:9" s="221" customFormat="1" ht="57.75" customHeight="1">
      <c r="A761" s="401"/>
      <c r="B761" s="550" t="s">
        <v>905</v>
      </c>
      <c r="C761" s="550"/>
      <c r="D761" s="550"/>
      <c r="E761" s="550"/>
      <c r="F761" s="550"/>
      <c r="G761" s="230"/>
      <c r="H761" s="219"/>
      <c r="I761" s="220"/>
    </row>
    <row r="762" spans="1:9" s="221" customFormat="1" ht="15" customHeight="1">
      <c r="A762" s="401"/>
      <c r="B762" s="272"/>
      <c r="C762" s="272"/>
      <c r="D762" s="272"/>
      <c r="E762" s="272"/>
      <c r="F762" s="272"/>
      <c r="G762" s="230"/>
      <c r="H762" s="219"/>
      <c r="I762" s="220"/>
    </row>
    <row r="763" spans="1:9" s="221" customFormat="1" ht="13.5" customHeight="1">
      <c r="A763" s="89"/>
      <c r="B763" s="89"/>
      <c r="C763" s="89"/>
      <c r="D763" s="89"/>
      <c r="E763" s="89"/>
      <c r="F763" s="89"/>
      <c r="G763" s="230"/>
      <c r="H763" s="229"/>
      <c r="I763" s="220"/>
    </row>
    <row r="764" spans="1:9" s="221" customFormat="1" ht="17">
      <c r="A764" s="401"/>
      <c r="B764" s="113" t="s">
        <v>906</v>
      </c>
      <c r="C764" s="73"/>
      <c r="D764" s="73"/>
      <c r="E764" s="73"/>
      <c r="F764" s="73"/>
      <c r="G764" s="224"/>
      <c r="H764" s="229"/>
      <c r="I764" s="220"/>
    </row>
    <row r="765" spans="1:9" s="221" customFormat="1" ht="17">
      <c r="A765" s="89"/>
      <c r="B765" s="89"/>
      <c r="C765" s="89"/>
      <c r="D765" s="89"/>
      <c r="E765" s="89"/>
      <c r="F765" s="89"/>
      <c r="G765" s="230"/>
      <c r="H765" s="229"/>
      <c r="I765" s="220"/>
    </row>
    <row r="766" spans="1:9" s="221" customFormat="1" ht="75.650000000000006" customHeight="1">
      <c r="A766" s="401"/>
      <c r="B766" s="550" t="s">
        <v>907</v>
      </c>
      <c r="C766" s="550"/>
      <c r="D766" s="550"/>
      <c r="E766" s="550"/>
      <c r="F766" s="550"/>
      <c r="G766" s="230"/>
      <c r="H766" s="229"/>
      <c r="I766" s="220"/>
    </row>
    <row r="767" spans="1:9" s="221" customFormat="1" ht="17">
      <c r="A767" s="89"/>
      <c r="B767" s="89"/>
      <c r="C767" s="89"/>
      <c r="D767" s="89"/>
      <c r="E767" s="89"/>
      <c r="F767" s="89"/>
      <c r="G767" s="230"/>
      <c r="H767" s="229"/>
      <c r="I767" s="220"/>
    </row>
    <row r="768" spans="1:9" s="221" customFormat="1" ht="17.5" customHeight="1">
      <c r="A768" s="401"/>
      <c r="B768" s="113" t="s">
        <v>908</v>
      </c>
      <c r="C768" s="73"/>
      <c r="D768" s="73"/>
      <c r="E768" s="73"/>
      <c r="F768" s="73"/>
      <c r="G768" s="224"/>
      <c r="H768" s="229"/>
      <c r="I768" s="220"/>
    </row>
    <row r="769" spans="1:9" s="221" customFormat="1" ht="17">
      <c r="A769" s="89"/>
      <c r="B769" s="89"/>
      <c r="C769" s="89"/>
      <c r="D769" s="89"/>
      <c r="E769" s="89"/>
      <c r="F769" s="89"/>
      <c r="G769" s="230"/>
      <c r="H769" s="229"/>
      <c r="I769" s="220"/>
    </row>
    <row r="770" spans="1:9" s="221" customFormat="1" ht="34.15" customHeight="1">
      <c r="A770" s="401"/>
      <c r="B770" s="550" t="s">
        <v>909</v>
      </c>
      <c r="C770" s="550"/>
      <c r="D770" s="550"/>
      <c r="E770" s="550"/>
      <c r="F770" s="550"/>
      <c r="G770" s="230"/>
      <c r="H770" s="229"/>
      <c r="I770" s="220"/>
    </row>
    <row r="771" spans="1:9" s="221" customFormat="1" ht="17.25" customHeight="1">
      <c r="A771" s="401"/>
      <c r="B771" s="550" t="s">
        <v>910</v>
      </c>
      <c r="C771" s="550"/>
      <c r="D771" s="550"/>
      <c r="E771" s="550"/>
      <c r="F771" s="550"/>
      <c r="G771" s="230"/>
      <c r="H771" s="229"/>
      <c r="I771" s="220"/>
    </row>
    <row r="772" spans="1:9" s="221" customFormat="1" ht="17.25" customHeight="1">
      <c r="A772" s="401"/>
      <c r="B772" s="550" t="s">
        <v>911</v>
      </c>
      <c r="C772" s="550"/>
      <c r="D772" s="550"/>
      <c r="E772" s="550"/>
      <c r="F772" s="550"/>
      <c r="G772" s="230"/>
      <c r="H772" s="229"/>
      <c r="I772" s="220"/>
    </row>
    <row r="773" spans="1:9" s="221" customFormat="1" ht="17.25" customHeight="1">
      <c r="A773" s="401"/>
      <c r="B773" s="550" t="s">
        <v>912</v>
      </c>
      <c r="C773" s="550"/>
      <c r="D773" s="550"/>
      <c r="E773" s="550"/>
      <c r="F773" s="550"/>
      <c r="G773" s="230"/>
      <c r="H773" s="229"/>
      <c r="I773" s="220"/>
    </row>
    <row r="774" spans="1:9" s="221" customFormat="1" ht="17.25" customHeight="1">
      <c r="A774" s="401"/>
      <c r="B774" s="550" t="s">
        <v>913</v>
      </c>
      <c r="C774" s="550"/>
      <c r="D774" s="550"/>
      <c r="E774" s="550"/>
      <c r="F774" s="550"/>
      <c r="G774" s="230"/>
      <c r="H774" s="229"/>
      <c r="I774" s="220"/>
    </row>
    <row r="775" spans="1:9" s="221" customFormat="1" ht="21.75" customHeight="1">
      <c r="A775" s="401"/>
      <c r="B775" s="550" t="s">
        <v>914</v>
      </c>
      <c r="C775" s="550"/>
      <c r="D775" s="550"/>
      <c r="E775" s="550"/>
      <c r="F775" s="550"/>
      <c r="G775" s="230"/>
      <c r="H775" s="229"/>
      <c r="I775" s="220"/>
    </row>
    <row r="776" spans="1:9" s="221" customFormat="1" ht="17.25" customHeight="1">
      <c r="A776" s="401"/>
      <c r="B776" s="550" t="s">
        <v>915</v>
      </c>
      <c r="C776" s="550"/>
      <c r="D776" s="550"/>
      <c r="E776" s="550"/>
      <c r="F776" s="550"/>
      <c r="G776" s="230"/>
      <c r="H776" s="229"/>
      <c r="I776" s="220"/>
    </row>
    <row r="777" spans="1:9" s="221" customFormat="1" ht="31.9" customHeight="1">
      <c r="A777" s="401"/>
      <c r="B777" s="550" t="s">
        <v>916</v>
      </c>
      <c r="C777" s="550"/>
      <c r="D777" s="550"/>
      <c r="E777" s="550"/>
      <c r="F777" s="550"/>
      <c r="G777" s="230"/>
      <c r="H777" s="229"/>
      <c r="I777" s="220"/>
    </row>
    <row r="778" spans="1:9" s="221" customFormat="1" ht="33" customHeight="1">
      <c r="A778" s="401"/>
      <c r="B778" s="550" t="s">
        <v>917</v>
      </c>
      <c r="C778" s="550"/>
      <c r="D778" s="550"/>
      <c r="E778" s="550"/>
      <c r="F778" s="550"/>
      <c r="G778" s="230"/>
      <c r="H778" s="229"/>
      <c r="I778" s="220"/>
    </row>
    <row r="779" spans="1:9" s="221" customFormat="1" ht="31.9" customHeight="1">
      <c r="A779" s="401"/>
      <c r="B779" s="550" t="s">
        <v>918</v>
      </c>
      <c r="C779" s="550"/>
      <c r="D779" s="550"/>
      <c r="E779" s="550"/>
      <c r="F779" s="550"/>
      <c r="G779" s="230"/>
      <c r="H779" s="229"/>
      <c r="I779" s="220"/>
    </row>
    <row r="780" spans="1:9" s="221" customFormat="1" ht="17.25" customHeight="1">
      <c r="A780" s="401"/>
      <c r="B780" s="550" t="s">
        <v>919</v>
      </c>
      <c r="C780" s="550"/>
      <c r="D780" s="550"/>
      <c r="E780" s="550"/>
      <c r="F780" s="550"/>
      <c r="G780" s="230"/>
      <c r="H780" s="229"/>
      <c r="I780" s="220"/>
    </row>
    <row r="781" spans="1:9" s="221" customFormat="1" ht="33.65" customHeight="1">
      <c r="A781" s="401"/>
      <c r="B781" s="550" t="s">
        <v>920</v>
      </c>
      <c r="C781" s="550"/>
      <c r="D781" s="550"/>
      <c r="E781" s="550"/>
      <c r="F781" s="550"/>
      <c r="G781" s="230"/>
      <c r="H781" s="229"/>
      <c r="I781" s="220"/>
    </row>
    <row r="782" spans="1:9" s="221" customFormat="1" ht="33" customHeight="1">
      <c r="A782" s="401"/>
      <c r="B782" s="550" t="s">
        <v>921</v>
      </c>
      <c r="C782" s="550"/>
      <c r="D782" s="550"/>
      <c r="E782" s="550"/>
      <c r="F782" s="550"/>
      <c r="G782" s="230"/>
      <c r="H782" s="229"/>
      <c r="I782" s="220"/>
    </row>
    <row r="783" spans="1:9" s="221" customFormat="1" ht="17.25" customHeight="1">
      <c r="A783" s="401"/>
      <c r="B783" s="550" t="s">
        <v>922</v>
      </c>
      <c r="C783" s="550"/>
      <c r="D783" s="550"/>
      <c r="E783" s="550"/>
      <c r="F783" s="550"/>
      <c r="G783" s="230"/>
      <c r="H783" s="229"/>
      <c r="I783" s="220"/>
    </row>
    <row r="784" spans="1:9" s="221" customFormat="1" ht="17.25" customHeight="1">
      <c r="A784" s="401"/>
      <c r="B784" s="550" t="s">
        <v>923</v>
      </c>
      <c r="C784" s="550"/>
      <c r="D784" s="550"/>
      <c r="E784" s="550"/>
      <c r="F784" s="550"/>
      <c r="G784" s="230"/>
      <c r="H784" s="229"/>
      <c r="I784" s="220"/>
    </row>
    <row r="785" spans="1:9" s="221" customFormat="1" ht="17">
      <c r="A785" s="401"/>
      <c r="B785" s="89"/>
      <c r="C785" s="89"/>
      <c r="D785" s="89"/>
      <c r="E785" s="89"/>
      <c r="F785" s="89"/>
      <c r="G785" s="230"/>
      <c r="H785" s="229"/>
      <c r="I785" s="220"/>
    </row>
    <row r="786" spans="1:9" s="221" customFormat="1" ht="34.9" customHeight="1">
      <c r="A786" s="401"/>
      <c r="B786" s="550" t="s">
        <v>924</v>
      </c>
      <c r="C786" s="550"/>
      <c r="D786" s="550"/>
      <c r="E786" s="550"/>
      <c r="F786" s="550"/>
      <c r="G786" s="230"/>
      <c r="H786" s="229"/>
      <c r="I786" s="220"/>
    </row>
    <row r="787" spans="1:9" s="221" customFormat="1" ht="17.25" customHeight="1">
      <c r="A787" s="401"/>
      <c r="B787" s="550" t="s">
        <v>925</v>
      </c>
      <c r="C787" s="550"/>
      <c r="D787" s="550"/>
      <c r="E787" s="550"/>
      <c r="F787" s="550"/>
      <c r="G787" s="230"/>
      <c r="H787" s="229"/>
      <c r="I787" s="220"/>
    </row>
    <row r="788" spans="1:9" s="221" customFormat="1" ht="17.25" customHeight="1">
      <c r="A788" s="401"/>
      <c r="B788" s="550" t="s">
        <v>926</v>
      </c>
      <c r="C788" s="550"/>
      <c r="D788" s="550"/>
      <c r="E788" s="550"/>
      <c r="F788" s="550"/>
      <c r="G788" s="230"/>
      <c r="H788" s="229"/>
      <c r="I788" s="220"/>
    </row>
    <row r="789" spans="1:9" s="221" customFormat="1" ht="17.25" customHeight="1">
      <c r="A789" s="401"/>
      <c r="B789" s="550" t="s">
        <v>927</v>
      </c>
      <c r="C789" s="550"/>
      <c r="D789" s="550"/>
      <c r="E789" s="550"/>
      <c r="F789" s="550"/>
      <c r="G789" s="230"/>
      <c r="H789" s="229"/>
      <c r="I789" s="220"/>
    </row>
    <row r="790" spans="1:9" s="221" customFormat="1" ht="17.25" customHeight="1">
      <c r="A790" s="401"/>
      <c r="B790" s="272" t="s">
        <v>928</v>
      </c>
      <c r="C790" s="272"/>
      <c r="D790" s="272"/>
      <c r="E790" s="272"/>
      <c r="F790" s="272"/>
      <c r="G790" s="230"/>
      <c r="H790" s="229"/>
      <c r="I790" s="220"/>
    </row>
    <row r="791" spans="1:9" s="221" customFormat="1" ht="17.25" customHeight="1">
      <c r="A791" s="401"/>
      <c r="B791" s="550" t="s">
        <v>929</v>
      </c>
      <c r="C791" s="550"/>
      <c r="D791" s="550"/>
      <c r="E791" s="550"/>
      <c r="F791" s="550"/>
      <c r="G791" s="230"/>
      <c r="H791" s="229"/>
      <c r="I791" s="220"/>
    </row>
    <row r="792" spans="1:9" s="221" customFormat="1" ht="17">
      <c r="A792" s="89"/>
      <c r="B792" s="89"/>
      <c r="C792" s="89"/>
      <c r="D792" s="89"/>
      <c r="E792" s="89"/>
      <c r="F792" s="89"/>
      <c r="G792" s="230"/>
      <c r="H792" s="229"/>
      <c r="I792" s="220"/>
    </row>
    <row r="793" spans="1:9" s="221" customFormat="1" ht="14.25" customHeight="1">
      <c r="A793" s="89"/>
      <c r="B793" s="89"/>
      <c r="C793" s="89"/>
      <c r="D793" s="89"/>
      <c r="E793" s="89"/>
      <c r="F793" s="89"/>
      <c r="G793" s="230"/>
      <c r="H793" s="229"/>
      <c r="I793" s="220"/>
    </row>
    <row r="794" spans="1:9" s="221" customFormat="1" ht="14.25" customHeight="1">
      <c r="A794" s="401"/>
      <c r="B794" s="113" t="s">
        <v>930</v>
      </c>
      <c r="C794" s="73"/>
      <c r="D794" s="73"/>
      <c r="E794" s="73"/>
      <c r="F794" s="73"/>
      <c r="G794" s="224"/>
      <c r="H794" s="229"/>
      <c r="I794" s="220"/>
    </row>
    <row r="795" spans="1:9" s="221" customFormat="1" ht="14.25" customHeight="1">
      <c r="A795" s="89"/>
      <c r="B795" s="89"/>
      <c r="C795" s="89"/>
      <c r="D795" s="89"/>
      <c r="E795" s="89"/>
      <c r="F795" s="89"/>
      <c r="G795" s="230"/>
      <c r="H795" s="229"/>
      <c r="I795" s="220"/>
    </row>
    <row r="796" spans="1:9" s="221" customFormat="1" ht="17.25" customHeight="1">
      <c r="A796" s="401"/>
      <c r="B796" s="550" t="s">
        <v>931</v>
      </c>
      <c r="C796" s="550"/>
      <c r="D796" s="550"/>
      <c r="E796" s="550"/>
      <c r="F796" s="550"/>
      <c r="G796" s="230"/>
      <c r="H796" s="229"/>
      <c r="I796" s="220"/>
    </row>
    <row r="797" spans="1:9" s="221" customFormat="1" ht="45.75" customHeight="1">
      <c r="A797" s="401"/>
      <c r="B797" s="551" t="s">
        <v>932</v>
      </c>
      <c r="C797" s="551"/>
      <c r="D797" s="551"/>
      <c r="E797" s="551"/>
      <c r="F797" s="551"/>
      <c r="G797" s="233"/>
      <c r="H797" s="229"/>
      <c r="I797" s="220"/>
    </row>
    <row r="798" spans="1:9" s="221" customFormat="1" ht="18" customHeight="1">
      <c r="A798" s="401"/>
      <c r="B798" s="550" t="s">
        <v>933</v>
      </c>
      <c r="C798" s="550"/>
      <c r="D798" s="550"/>
      <c r="E798" s="550"/>
      <c r="F798" s="550"/>
      <c r="G798" s="230"/>
      <c r="H798" s="229"/>
      <c r="I798" s="220"/>
    </row>
    <row r="799" spans="1:9" s="221" customFormat="1" ht="17.25" customHeight="1">
      <c r="A799" s="401"/>
      <c r="B799" s="550" t="s">
        <v>934</v>
      </c>
      <c r="C799" s="550"/>
      <c r="D799" s="550"/>
      <c r="E799" s="550"/>
      <c r="F799" s="550"/>
      <c r="G799" s="230"/>
      <c r="H799" s="229"/>
      <c r="I799" s="220"/>
    </row>
    <row r="800" spans="1:9" s="221" customFormat="1" ht="17.25" customHeight="1">
      <c r="A800" s="401"/>
      <c r="B800" s="550" t="s">
        <v>935</v>
      </c>
      <c r="C800" s="550"/>
      <c r="D800" s="550"/>
      <c r="E800" s="550"/>
      <c r="F800" s="550"/>
      <c r="G800" s="230"/>
      <c r="H800" s="229"/>
      <c r="I800" s="220"/>
    </row>
    <row r="801" spans="1:9" s="221" customFormat="1" ht="30" customHeight="1">
      <c r="A801" s="401"/>
      <c r="B801" s="550" t="s">
        <v>936</v>
      </c>
      <c r="C801" s="550"/>
      <c r="D801" s="550"/>
      <c r="E801" s="550"/>
      <c r="F801" s="550"/>
      <c r="G801" s="230"/>
      <c r="H801" s="229"/>
      <c r="I801" s="220"/>
    </row>
    <row r="802" spans="1:9" s="221" customFormat="1" ht="16.5" customHeight="1">
      <c r="A802" s="401"/>
      <c r="B802" s="550" t="s">
        <v>937</v>
      </c>
      <c r="C802" s="550"/>
      <c r="D802" s="550"/>
      <c r="E802" s="550"/>
      <c r="F802" s="550"/>
      <c r="G802" s="230"/>
      <c r="H802" s="229"/>
      <c r="I802" s="220"/>
    </row>
    <row r="803" spans="1:9" s="221" customFormat="1" ht="18.75" customHeight="1">
      <c r="A803" s="401"/>
      <c r="B803" s="550" t="s">
        <v>938</v>
      </c>
      <c r="C803" s="550"/>
      <c r="D803" s="550"/>
      <c r="E803" s="550"/>
      <c r="F803" s="550"/>
      <c r="G803" s="230"/>
      <c r="H803" s="229"/>
      <c r="I803" s="220"/>
    </row>
    <row r="804" spans="1:9" s="221" customFormat="1" ht="17.25" customHeight="1">
      <c r="A804" s="401"/>
      <c r="B804" s="550" t="s">
        <v>939</v>
      </c>
      <c r="C804" s="550"/>
      <c r="D804" s="550"/>
      <c r="E804" s="550"/>
      <c r="F804" s="550"/>
      <c r="G804" s="230"/>
      <c r="H804" s="229"/>
      <c r="I804" s="220"/>
    </row>
    <row r="805" spans="1:9" s="221" customFormat="1" ht="17">
      <c r="A805" s="89"/>
      <c r="B805" s="89"/>
      <c r="C805" s="89"/>
      <c r="D805" s="89"/>
      <c r="E805" s="89"/>
      <c r="F805" s="89"/>
      <c r="G805" s="230"/>
      <c r="H805" s="229"/>
      <c r="I805" s="220"/>
    </row>
    <row r="806" spans="1:9" s="221" customFormat="1" ht="17">
      <c r="A806" s="401"/>
      <c r="B806" s="113" t="s">
        <v>940</v>
      </c>
      <c r="C806" s="73"/>
      <c r="D806" s="73"/>
      <c r="E806" s="73"/>
      <c r="F806" s="73"/>
      <c r="G806" s="224"/>
      <c r="H806" s="229"/>
      <c r="I806" s="220"/>
    </row>
    <row r="807" spans="1:9" s="221" customFormat="1" ht="17">
      <c r="A807" s="89"/>
      <c r="B807" s="89"/>
      <c r="C807" s="89"/>
      <c r="D807" s="89"/>
      <c r="E807" s="89"/>
      <c r="F807" s="89"/>
      <c r="G807" s="230"/>
      <c r="H807" s="229"/>
      <c r="I807" s="220"/>
    </row>
    <row r="808" spans="1:9" s="221" customFormat="1" ht="14.25" customHeight="1">
      <c r="A808" s="401"/>
      <c r="B808" s="72" t="s">
        <v>941</v>
      </c>
      <c r="C808" s="112"/>
      <c r="D808" s="112"/>
      <c r="E808" s="72" t="s">
        <v>942</v>
      </c>
      <c r="F808" s="73"/>
      <c r="G808" s="224"/>
      <c r="I808" s="220"/>
    </row>
    <row r="809" spans="1:9" s="221" customFormat="1" ht="15.75" customHeight="1">
      <c r="A809" s="401"/>
      <c r="B809" s="72" t="s">
        <v>943</v>
      </c>
      <c r="C809" s="112"/>
      <c r="D809" s="112"/>
      <c r="E809" s="72" t="s">
        <v>944</v>
      </c>
      <c r="F809" s="73"/>
      <c r="G809" s="224"/>
      <c r="I809" s="220"/>
    </row>
    <row r="810" spans="1:9" s="221" customFormat="1" ht="16.5" customHeight="1">
      <c r="A810" s="401"/>
      <c r="B810" s="72" t="s">
        <v>945</v>
      </c>
      <c r="C810" s="112"/>
      <c r="D810" s="112"/>
      <c r="E810" s="72" t="s">
        <v>946</v>
      </c>
      <c r="F810" s="73"/>
      <c r="G810" s="224"/>
      <c r="I810" s="220"/>
    </row>
    <row r="811" spans="1:9" s="221" customFormat="1" ht="15.75" customHeight="1">
      <c r="A811" s="401"/>
      <c r="B811" s="72" t="s">
        <v>947</v>
      </c>
      <c r="C811" s="112"/>
      <c r="D811" s="112"/>
      <c r="E811" s="72" t="s">
        <v>948</v>
      </c>
      <c r="F811" s="73"/>
      <c r="G811" s="224"/>
      <c r="I811" s="220"/>
    </row>
    <row r="812" spans="1:9" s="221" customFormat="1" ht="15.75" customHeight="1">
      <c r="A812" s="401"/>
      <c r="B812" s="72" t="s">
        <v>949</v>
      </c>
      <c r="C812" s="112"/>
      <c r="D812" s="112"/>
      <c r="E812" s="72" t="s">
        <v>950</v>
      </c>
      <c r="F812" s="73"/>
      <c r="G812" s="224"/>
      <c r="I812" s="220"/>
    </row>
    <row r="813" spans="1:9" s="221" customFormat="1" ht="15" customHeight="1">
      <c r="A813" s="401"/>
      <c r="B813" s="72" t="s">
        <v>951</v>
      </c>
      <c r="C813" s="112"/>
      <c r="D813" s="112"/>
      <c r="E813" s="72" t="s">
        <v>952</v>
      </c>
      <c r="F813" s="73"/>
      <c r="G813" s="224"/>
      <c r="I813" s="220"/>
    </row>
    <row r="814" spans="1:9" s="221" customFormat="1" ht="15.75" customHeight="1">
      <c r="A814" s="401"/>
      <c r="B814" s="72" t="s">
        <v>953</v>
      </c>
      <c r="C814" s="112"/>
      <c r="D814" s="112"/>
      <c r="E814" s="72" t="s">
        <v>954</v>
      </c>
      <c r="F814" s="73"/>
      <c r="G814" s="224"/>
      <c r="I814" s="220"/>
    </row>
    <row r="815" spans="1:9" s="221" customFormat="1" ht="15.75" customHeight="1">
      <c r="A815" s="401"/>
      <c r="B815" s="72" t="s">
        <v>955</v>
      </c>
      <c r="C815" s="112"/>
      <c r="D815" s="112"/>
      <c r="E815" s="72" t="s">
        <v>956</v>
      </c>
      <c r="F815" s="73"/>
      <c r="G815" s="224"/>
      <c r="I815" s="220"/>
    </row>
    <row r="816" spans="1:9" s="221" customFormat="1" ht="15.75" customHeight="1">
      <c r="A816" s="401"/>
      <c r="B816" s="72" t="s">
        <v>957</v>
      </c>
      <c r="C816" s="112"/>
      <c r="D816" s="112"/>
      <c r="E816" s="72" t="s">
        <v>958</v>
      </c>
      <c r="F816" s="73"/>
      <c r="G816" s="224"/>
      <c r="I816" s="220"/>
    </row>
    <row r="817" spans="1:9" s="221" customFormat="1" ht="15.75" customHeight="1">
      <c r="A817" s="401"/>
      <c r="B817" s="72" t="s">
        <v>959</v>
      </c>
      <c r="C817" s="112"/>
      <c r="D817" s="112"/>
      <c r="E817" s="72" t="s">
        <v>960</v>
      </c>
      <c r="F817" s="73"/>
      <c r="G817" s="224"/>
      <c r="I817" s="220"/>
    </row>
    <row r="818" spans="1:9" s="221" customFormat="1" ht="15.75" customHeight="1">
      <c r="A818" s="401"/>
      <c r="B818" s="72" t="s">
        <v>961</v>
      </c>
      <c r="C818" s="112"/>
      <c r="D818" s="112"/>
      <c r="E818" s="72" t="s">
        <v>962</v>
      </c>
      <c r="F818" s="73"/>
      <c r="G818" s="224"/>
      <c r="I818" s="220"/>
    </row>
    <row r="819" spans="1:9" s="221" customFormat="1" ht="17.25" customHeight="1">
      <c r="A819" s="401"/>
      <c r="B819" s="72" t="s">
        <v>963</v>
      </c>
      <c r="C819" s="112"/>
      <c r="D819" s="112"/>
      <c r="E819" s="72" t="s">
        <v>964</v>
      </c>
      <c r="F819" s="73"/>
      <c r="G819" s="224"/>
      <c r="I819" s="220"/>
    </row>
    <row r="820" spans="1:9" s="221" customFormat="1" ht="15" customHeight="1">
      <c r="A820" s="401"/>
      <c r="B820" s="72" t="s">
        <v>965</v>
      </c>
      <c r="C820" s="112"/>
      <c r="D820" s="112"/>
      <c r="E820" s="72" t="s">
        <v>966</v>
      </c>
      <c r="F820" s="73"/>
      <c r="G820" s="224"/>
      <c r="I820" s="220"/>
    </row>
    <row r="821" spans="1:9" s="221" customFormat="1" ht="16.5" customHeight="1">
      <c r="A821" s="401"/>
      <c r="B821" s="72" t="s">
        <v>967</v>
      </c>
      <c r="C821" s="112"/>
      <c r="D821" s="112"/>
      <c r="E821" s="72" t="s">
        <v>968</v>
      </c>
      <c r="F821" s="73"/>
      <c r="G821" s="224"/>
      <c r="I821" s="220"/>
    </row>
    <row r="822" spans="1:9" s="221" customFormat="1" ht="15.75" customHeight="1">
      <c r="A822" s="401"/>
      <c r="B822" s="72" t="s">
        <v>969</v>
      </c>
      <c r="C822" s="112"/>
      <c r="D822" s="112"/>
      <c r="E822" s="72" t="s">
        <v>970</v>
      </c>
      <c r="F822" s="73"/>
      <c r="G822" s="224"/>
      <c r="I822" s="220"/>
    </row>
    <row r="823" spans="1:9" s="221" customFormat="1" ht="18" customHeight="1">
      <c r="A823" s="401"/>
      <c r="B823" s="72" t="s">
        <v>971</v>
      </c>
      <c r="C823" s="112"/>
      <c r="D823" s="112"/>
      <c r="E823" s="72" t="s">
        <v>972</v>
      </c>
      <c r="F823" s="73"/>
      <c r="G823" s="224"/>
      <c r="I823" s="220"/>
    </row>
    <row r="824" spans="1:9" s="221" customFormat="1" ht="17.25" customHeight="1">
      <c r="A824" s="401"/>
      <c r="B824" s="72" t="s">
        <v>973</v>
      </c>
      <c r="C824" s="112"/>
      <c r="D824" s="112"/>
      <c r="E824" s="72" t="s">
        <v>974</v>
      </c>
      <c r="F824" s="73"/>
      <c r="G824" s="224"/>
      <c r="I824" s="220"/>
    </row>
    <row r="825" spans="1:9" s="221" customFormat="1" ht="17.25" customHeight="1">
      <c r="A825" s="401"/>
      <c r="B825" s="72" t="s">
        <v>975</v>
      </c>
      <c r="C825" s="112"/>
      <c r="D825" s="112"/>
      <c r="E825" s="72" t="s">
        <v>976</v>
      </c>
      <c r="F825" s="73"/>
      <c r="G825" s="224"/>
      <c r="I825" s="220"/>
    </row>
    <row r="826" spans="1:9" s="221" customFormat="1" ht="17.25" customHeight="1">
      <c r="A826" s="401"/>
      <c r="B826" s="72" t="s">
        <v>977</v>
      </c>
      <c r="C826" s="112"/>
      <c r="D826" s="112"/>
      <c r="E826" s="72" t="s">
        <v>978</v>
      </c>
      <c r="F826" s="73"/>
      <c r="G826" s="224"/>
      <c r="I826" s="220"/>
    </row>
    <row r="827" spans="1:9" s="221" customFormat="1" ht="15" customHeight="1">
      <c r="A827" s="401"/>
      <c r="B827" s="72" t="s">
        <v>979</v>
      </c>
      <c r="C827" s="112"/>
      <c r="D827" s="112"/>
      <c r="E827" s="72" t="s">
        <v>980</v>
      </c>
      <c r="F827" s="73"/>
      <c r="G827" s="224"/>
      <c r="I827" s="220"/>
    </row>
    <row r="828" spans="1:9" s="221" customFormat="1" ht="15" customHeight="1">
      <c r="A828" s="401"/>
      <c r="B828" s="72" t="s">
        <v>981</v>
      </c>
      <c r="C828" s="112"/>
      <c r="D828" s="112"/>
      <c r="E828" s="72" t="s">
        <v>982</v>
      </c>
      <c r="F828" s="73"/>
      <c r="G828" s="224"/>
      <c r="I828" s="220"/>
    </row>
    <row r="829" spans="1:9" s="221" customFormat="1" ht="15" customHeight="1">
      <c r="A829" s="401"/>
      <c r="B829" s="72" t="s">
        <v>983</v>
      </c>
      <c r="C829" s="112"/>
      <c r="D829" s="112"/>
      <c r="E829" s="72" t="s">
        <v>982</v>
      </c>
      <c r="F829" s="73"/>
      <c r="G829" s="224"/>
      <c r="I829" s="220"/>
    </row>
    <row r="830" spans="1:9" s="221" customFormat="1" ht="15.75" customHeight="1">
      <c r="A830" s="401"/>
      <c r="B830" s="72" t="s">
        <v>984</v>
      </c>
      <c r="C830" s="112"/>
      <c r="D830" s="112"/>
      <c r="E830" s="72" t="s">
        <v>985</v>
      </c>
      <c r="F830" s="73"/>
      <c r="G830" s="224"/>
      <c r="I830" s="220"/>
    </row>
    <row r="831" spans="1:9" s="221" customFormat="1" ht="15.75" customHeight="1">
      <c r="A831" s="401"/>
      <c r="B831" s="72" t="s">
        <v>986</v>
      </c>
      <c r="C831" s="112"/>
      <c r="D831" s="112"/>
      <c r="E831" s="72" t="s">
        <v>987</v>
      </c>
      <c r="F831" s="73"/>
      <c r="G831" s="224"/>
      <c r="I831" s="220"/>
    </row>
    <row r="832" spans="1:9" s="221" customFormat="1" ht="17.25" customHeight="1">
      <c r="A832" s="401"/>
      <c r="B832" s="72" t="s">
        <v>988</v>
      </c>
      <c r="C832" s="112"/>
      <c r="D832" s="112"/>
      <c r="E832" s="72" t="s">
        <v>989</v>
      </c>
      <c r="F832" s="73"/>
      <c r="G832" s="224"/>
      <c r="I832" s="220"/>
    </row>
    <row r="833" spans="1:9" s="221" customFormat="1" ht="16.5" customHeight="1">
      <c r="A833" s="401"/>
      <c r="B833" s="72" t="s">
        <v>990</v>
      </c>
      <c r="C833" s="112"/>
      <c r="D833" s="112"/>
      <c r="E833" s="72" t="s">
        <v>991</v>
      </c>
      <c r="F833" s="73"/>
      <c r="G833" s="224"/>
      <c r="I833" s="220"/>
    </row>
    <row r="834" spans="1:9" s="221" customFormat="1" ht="17.25" customHeight="1">
      <c r="A834" s="401"/>
      <c r="B834" s="72" t="s">
        <v>992</v>
      </c>
      <c r="C834" s="112"/>
      <c r="D834" s="112"/>
      <c r="E834" s="72" t="s">
        <v>993</v>
      </c>
      <c r="F834" s="73"/>
      <c r="G834" s="224"/>
      <c r="I834" s="220"/>
    </row>
  </sheetData>
  <sheetProtection algorithmName="SHA-512" hashValue="NpQRhA9pP2FMt9ONB8W/kFAy+rBXltstyXY1Q/JtpKjSfS3ufCuIYU7yn17F429BwpEKfdo4X/ELCCEDFQXUiA==" saltValue="5OpiYnTqFGgKTwv6HrYwow==" spinCount="100000" sheet="1" objects="1" scenarios="1"/>
  <mergeCells count="218">
    <mergeCell ref="B723:F723"/>
    <mergeCell ref="B724:F724"/>
    <mergeCell ref="B725:F725"/>
    <mergeCell ref="B726:F726"/>
    <mergeCell ref="B727:F727"/>
    <mergeCell ref="B736:F736"/>
    <mergeCell ref="B737:F737"/>
    <mergeCell ref="B738:F738"/>
    <mergeCell ref="B739:F739"/>
    <mergeCell ref="B730:F730"/>
    <mergeCell ref="B731:F731"/>
    <mergeCell ref="B732:F732"/>
    <mergeCell ref="B733:F733"/>
    <mergeCell ref="B734:F734"/>
    <mergeCell ref="B735:F735"/>
    <mergeCell ref="B689:F689"/>
    <mergeCell ref="B690:F690"/>
    <mergeCell ref="B695:F695"/>
    <mergeCell ref="B698:F698"/>
    <mergeCell ref="B699:F699"/>
    <mergeCell ref="B700:F700"/>
    <mergeCell ref="B710:F710"/>
    <mergeCell ref="B711:F711"/>
    <mergeCell ref="B713:F713"/>
    <mergeCell ref="B674:E674"/>
    <mergeCell ref="B675:E675"/>
    <mergeCell ref="B680:F680"/>
    <mergeCell ref="B683:F683"/>
    <mergeCell ref="B686:F686"/>
    <mergeCell ref="B688:F688"/>
    <mergeCell ref="B684:F684"/>
    <mergeCell ref="B685:F685"/>
    <mergeCell ref="B687:F687"/>
    <mergeCell ref="B747:F747"/>
    <mergeCell ref="B691:F691"/>
    <mergeCell ref="B701:F701"/>
    <mergeCell ref="B702:F702"/>
    <mergeCell ref="B703:F703"/>
    <mergeCell ref="B709:F709"/>
    <mergeCell ref="B712:F712"/>
    <mergeCell ref="B714:F714"/>
    <mergeCell ref="B715:F715"/>
    <mergeCell ref="B716:F716"/>
    <mergeCell ref="B719:F719"/>
    <mergeCell ref="B721:F721"/>
    <mergeCell ref="B696:F696"/>
    <mergeCell ref="B697:F697"/>
    <mergeCell ref="B704:F704"/>
    <mergeCell ref="B705:F705"/>
    <mergeCell ref="B707:F707"/>
    <mergeCell ref="B706:F706"/>
    <mergeCell ref="B718:F718"/>
    <mergeCell ref="B728:F728"/>
    <mergeCell ref="B729:F729"/>
    <mergeCell ref="B741:E741"/>
    <mergeCell ref="B742:E742"/>
    <mergeCell ref="B722:F722"/>
    <mergeCell ref="B668:E668"/>
    <mergeCell ref="B669:E669"/>
    <mergeCell ref="B670:E670"/>
    <mergeCell ref="B671:E671"/>
    <mergeCell ref="B672:E672"/>
    <mergeCell ref="B673:E673"/>
    <mergeCell ref="B662:E662"/>
    <mergeCell ref="B663:E663"/>
    <mergeCell ref="B664:E664"/>
    <mergeCell ref="B665:E665"/>
    <mergeCell ref="B666:E666"/>
    <mergeCell ref="B667:E667"/>
    <mergeCell ref="B656:E656"/>
    <mergeCell ref="B657:E657"/>
    <mergeCell ref="B658:E658"/>
    <mergeCell ref="B659:E659"/>
    <mergeCell ref="B660:E660"/>
    <mergeCell ref="B661:E661"/>
    <mergeCell ref="B639:F639"/>
    <mergeCell ref="B646:F646"/>
    <mergeCell ref="B647:F647"/>
    <mergeCell ref="B652:F652"/>
    <mergeCell ref="B653:F653"/>
    <mergeCell ref="B654:F654"/>
    <mergeCell ref="B629:F629"/>
    <mergeCell ref="B631:F631"/>
    <mergeCell ref="B633:F633"/>
    <mergeCell ref="B634:F634"/>
    <mergeCell ref="B635:F635"/>
    <mergeCell ref="B637:F637"/>
    <mergeCell ref="B622:F622"/>
    <mergeCell ref="B623:F623"/>
    <mergeCell ref="B624:F624"/>
    <mergeCell ref="B625:F625"/>
    <mergeCell ref="B626:F626"/>
    <mergeCell ref="B627:F627"/>
    <mergeCell ref="B614:F614"/>
    <mergeCell ref="B617:F617"/>
    <mergeCell ref="B618:F618"/>
    <mergeCell ref="B619:F619"/>
    <mergeCell ref="B620:F620"/>
    <mergeCell ref="B621:F621"/>
    <mergeCell ref="B608:F608"/>
    <mergeCell ref="B609:F609"/>
    <mergeCell ref="B610:F610"/>
    <mergeCell ref="B611:F611"/>
    <mergeCell ref="B612:F612"/>
    <mergeCell ref="B613:F613"/>
    <mergeCell ref="B601:E601"/>
    <mergeCell ref="B603:F603"/>
    <mergeCell ref="B604:F604"/>
    <mergeCell ref="B522:E522"/>
    <mergeCell ref="B384:E384"/>
    <mergeCell ref="B191:F191"/>
    <mergeCell ref="B193:F193"/>
    <mergeCell ref="B194:F194"/>
    <mergeCell ref="B195:F195"/>
    <mergeCell ref="B196:F196"/>
    <mergeCell ref="B204:E204"/>
    <mergeCell ref="B179:F179"/>
    <mergeCell ref="B180:F180"/>
    <mergeCell ref="B183:F183"/>
    <mergeCell ref="B184:F184"/>
    <mergeCell ref="B188:F188"/>
    <mergeCell ref="B190:F190"/>
    <mergeCell ref="B167:F167"/>
    <mergeCell ref="B168:F168"/>
    <mergeCell ref="B169:F169"/>
    <mergeCell ref="B171:F171"/>
    <mergeCell ref="B173:F173"/>
    <mergeCell ref="B178:F178"/>
    <mergeCell ref="B159:F159"/>
    <mergeCell ref="B160:F160"/>
    <mergeCell ref="B161:F161"/>
    <mergeCell ref="B162:F162"/>
    <mergeCell ref="B163:F163"/>
    <mergeCell ref="B166:F166"/>
    <mergeCell ref="B153:F153"/>
    <mergeCell ref="B154:F154"/>
    <mergeCell ref="B155:F155"/>
    <mergeCell ref="B156:F156"/>
    <mergeCell ref="B157:F157"/>
    <mergeCell ref="B158:F158"/>
    <mergeCell ref="B147:F147"/>
    <mergeCell ref="B148:F148"/>
    <mergeCell ref="B149:F149"/>
    <mergeCell ref="B150:F150"/>
    <mergeCell ref="B151:F151"/>
    <mergeCell ref="B152:F152"/>
    <mergeCell ref="B81:F81"/>
    <mergeCell ref="B83:F83"/>
    <mergeCell ref="B84:F84"/>
    <mergeCell ref="B89:E89"/>
    <mergeCell ref="B91:C91"/>
    <mergeCell ref="B72:F72"/>
    <mergeCell ref="B73:F73"/>
    <mergeCell ref="B74:F74"/>
    <mergeCell ref="B75:F75"/>
    <mergeCell ref="B78:F78"/>
    <mergeCell ref="B79:F79"/>
    <mergeCell ref="B66:F66"/>
    <mergeCell ref="B67:F67"/>
    <mergeCell ref="B68:F68"/>
    <mergeCell ref="B69:F69"/>
    <mergeCell ref="B70:F70"/>
    <mergeCell ref="B71:F71"/>
    <mergeCell ref="B58:F58"/>
    <mergeCell ref="B62:F62"/>
    <mergeCell ref="B63:F63"/>
    <mergeCell ref="B64:F64"/>
    <mergeCell ref="B65:F65"/>
    <mergeCell ref="B52:F52"/>
    <mergeCell ref="B53:F53"/>
    <mergeCell ref="B54:F54"/>
    <mergeCell ref="B55:F55"/>
    <mergeCell ref="B56:F56"/>
    <mergeCell ref="B57:F57"/>
    <mergeCell ref="B46:F46"/>
    <mergeCell ref="B47:F47"/>
    <mergeCell ref="B48:F48"/>
    <mergeCell ref="B49:F49"/>
    <mergeCell ref="B50:F50"/>
    <mergeCell ref="B51:F51"/>
    <mergeCell ref="D1:F1"/>
    <mergeCell ref="D2:F2"/>
    <mergeCell ref="B43:F43"/>
    <mergeCell ref="B44:F44"/>
    <mergeCell ref="B45:F45"/>
    <mergeCell ref="B797:F797"/>
    <mergeCell ref="B798:F798"/>
    <mergeCell ref="B799:F799"/>
    <mergeCell ref="B800:F800"/>
    <mergeCell ref="B801:F801"/>
    <mergeCell ref="B766:F766"/>
    <mergeCell ref="B761:F761"/>
    <mergeCell ref="B757:F757"/>
    <mergeCell ref="B753:F753"/>
    <mergeCell ref="B803:F803"/>
    <mergeCell ref="B804:F804"/>
    <mergeCell ref="B802:F802"/>
    <mergeCell ref="B770:F770"/>
    <mergeCell ref="B771:F771"/>
    <mergeCell ref="B772:F772"/>
    <mergeCell ref="B773:F773"/>
    <mergeCell ref="B774:F774"/>
    <mergeCell ref="B775:F775"/>
    <mergeCell ref="B776:F776"/>
    <mergeCell ref="B777:F777"/>
    <mergeCell ref="B778:F778"/>
    <mergeCell ref="B779:F779"/>
    <mergeCell ref="B780:F780"/>
    <mergeCell ref="B781:F781"/>
    <mergeCell ref="B782:F782"/>
    <mergeCell ref="B783:F783"/>
    <mergeCell ref="B784:F784"/>
    <mergeCell ref="B786:F786"/>
    <mergeCell ref="B787:F787"/>
    <mergeCell ref="B788:F788"/>
    <mergeCell ref="B789:F789"/>
    <mergeCell ref="B791:F791"/>
    <mergeCell ref="B796:F796"/>
  </mergeCells>
  <pageMargins left="0.7" right="0.7" top="0.75" bottom="0.75" header="0.3" footer="0.3"/>
  <pageSetup paperSize="9" scale="90" fitToHeight="0" orientation="portrait" r:id="rId1"/>
  <headerFooter scaleWithDoc="0" alignWithMargins="0">
    <oddFooter>&amp;L&amp;"Myriad Pro,Regular"&amp;18
&amp;C&amp;"Myriad Pro,Regular"&amp;8
&amp;R&amp;"Myriad Pro,Regular"&amp;9TROŠKOVNIK GRAĐEVINSKIH I OBRTNIČKIH RADOVA               str. &amp;P</oddFooter>
  </headerFooter>
  <rowBreaks count="20" manualBreakCount="20">
    <brk id="40" max="16383" man="1"/>
    <brk id="58" max="5" man="1"/>
    <brk id="93" max="5" man="1"/>
    <brk id="111" max="5" man="1"/>
    <brk id="143" max="5" man="1"/>
    <brk id="160" max="5" man="1"/>
    <brk id="202" max="5" man="1"/>
    <brk id="257" max="5" man="1"/>
    <brk id="308" max="5" man="1"/>
    <brk id="382" max="5" man="1"/>
    <brk id="426" max="5" man="1"/>
    <brk id="520" max="5" man="1"/>
    <brk id="555" max="5" man="1"/>
    <brk id="599" max="5" man="1"/>
    <brk id="627" max="5" man="1"/>
    <brk id="654" max="5" man="1"/>
    <brk id="676" max="5" man="1"/>
    <brk id="743" max="5" man="1"/>
    <brk id="762" max="5" man="1"/>
    <brk id="792" max="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5" tint="0.79998168889431442"/>
    <pageSetUpPr fitToPage="1"/>
  </sheetPr>
  <dimension ref="A1:G316"/>
  <sheetViews>
    <sheetView showZeros="0" view="pageBreakPreview" zoomScaleNormal="115" zoomScaleSheetLayoutView="100" workbookViewId="0">
      <selection activeCell="A16" sqref="A16"/>
    </sheetView>
  </sheetViews>
  <sheetFormatPr defaultRowHeight="12.5"/>
  <cols>
    <col min="1" max="1" width="7.453125" style="67" customWidth="1"/>
    <col min="2" max="2" width="37.7265625" style="271" customWidth="1"/>
    <col min="3" max="3" width="8.26953125" style="288" customWidth="1"/>
    <col min="4" max="4" width="10.1796875" style="289" customWidth="1"/>
    <col min="5" max="5" width="13" style="290" customWidth="1"/>
    <col min="6" max="6" width="15.1796875" style="291" customWidth="1"/>
  </cols>
  <sheetData>
    <row r="1" spans="1:6" s="3" customFormat="1" ht="10.5">
      <c r="A1" s="275"/>
      <c r="B1" s="276" t="s">
        <v>15</v>
      </c>
      <c r="C1" s="277" t="s">
        <v>16</v>
      </c>
      <c r="D1" s="278" t="s">
        <v>317</v>
      </c>
      <c r="E1" s="279"/>
      <c r="F1" s="279"/>
    </row>
    <row r="2" spans="1:6" s="3" customFormat="1" ht="10.5">
      <c r="A2" s="275" t="s">
        <v>7</v>
      </c>
      <c r="B2" s="280" t="s">
        <v>24</v>
      </c>
      <c r="C2" s="281" t="s">
        <v>17</v>
      </c>
      <c r="D2" s="278" t="s">
        <v>351</v>
      </c>
      <c r="E2" s="282"/>
      <c r="F2" s="282"/>
    </row>
    <row r="3" spans="1:6" s="3" customFormat="1" ht="10.5">
      <c r="A3" s="275"/>
      <c r="B3" s="280" t="s">
        <v>354</v>
      </c>
      <c r="C3" s="281"/>
      <c r="D3" s="278" t="s">
        <v>352</v>
      </c>
      <c r="E3" s="282"/>
      <c r="F3" s="282"/>
    </row>
    <row r="4" spans="1:6" ht="13">
      <c r="A4" s="283"/>
      <c r="B4" s="284" t="s">
        <v>19</v>
      </c>
      <c r="C4" s="281" t="s">
        <v>14</v>
      </c>
      <c r="D4" s="285" t="s">
        <v>348</v>
      </c>
      <c r="E4" s="286"/>
      <c r="F4" s="287"/>
    </row>
    <row r="5" spans="1:6" ht="13">
      <c r="A5" s="283"/>
      <c r="B5" s="284" t="s">
        <v>353</v>
      </c>
      <c r="C5" s="281" t="s">
        <v>18</v>
      </c>
      <c r="D5" s="285" t="s">
        <v>343</v>
      </c>
      <c r="E5" s="287" t="s">
        <v>360</v>
      </c>
      <c r="F5" s="287" t="s">
        <v>361</v>
      </c>
    </row>
    <row r="6" spans="1:6" ht="13">
      <c r="A6" s="65"/>
    </row>
    <row r="7" spans="1:6" s="45" customFormat="1" ht="13">
      <c r="A7" s="65"/>
      <c r="B7" s="271"/>
      <c r="C7" s="288"/>
      <c r="D7" s="289"/>
      <c r="E7" s="290"/>
      <c r="F7" s="291"/>
    </row>
    <row r="8" spans="1:6" s="45" customFormat="1" ht="13">
      <c r="A8" s="65"/>
      <c r="B8" s="271"/>
      <c r="C8" s="288"/>
      <c r="D8" s="289"/>
      <c r="E8" s="290"/>
      <c r="F8" s="291"/>
    </row>
    <row r="9" spans="1:6" s="45" customFormat="1" ht="13">
      <c r="A9" s="65"/>
      <c r="B9" s="271"/>
      <c r="C9" s="288"/>
      <c r="D9" s="289"/>
      <c r="E9" s="290"/>
      <c r="F9" s="291"/>
    </row>
    <row r="10" spans="1:6" s="45" customFormat="1" ht="13">
      <c r="A10" s="65"/>
      <c r="B10" s="271"/>
      <c r="C10" s="288"/>
      <c r="D10" s="289"/>
      <c r="E10" s="290"/>
      <c r="F10" s="291"/>
    </row>
    <row r="11" spans="1:6" s="45" customFormat="1" ht="13">
      <c r="A11" s="65"/>
      <c r="B11" s="271"/>
      <c r="C11" s="288"/>
      <c r="D11" s="289"/>
      <c r="E11" s="290"/>
      <c r="F11" s="291"/>
    </row>
    <row r="12" spans="1:6" s="45" customFormat="1" ht="13">
      <c r="A12" s="65"/>
      <c r="B12" s="271"/>
      <c r="C12" s="288"/>
      <c r="D12" s="289"/>
      <c r="E12" s="290"/>
      <c r="F12" s="291"/>
    </row>
    <row r="13" spans="1:6" s="45" customFormat="1" ht="13">
      <c r="A13" s="65"/>
      <c r="B13" s="271"/>
      <c r="C13" s="288"/>
      <c r="D13" s="289"/>
      <c r="E13" s="290"/>
      <c r="F13" s="291"/>
    </row>
    <row r="14" spans="1:6" s="45" customFormat="1" ht="13">
      <c r="A14" s="65"/>
      <c r="B14" s="292" t="s">
        <v>258</v>
      </c>
      <c r="C14" s="288"/>
      <c r="D14" s="289"/>
      <c r="E14" s="290"/>
      <c r="F14" s="291"/>
    </row>
    <row r="15" spans="1:6" s="45" customFormat="1" ht="13">
      <c r="A15" s="65"/>
      <c r="B15" s="293"/>
      <c r="C15" s="288"/>
      <c r="D15" s="289"/>
      <c r="E15" s="290"/>
      <c r="F15" s="291"/>
    </row>
    <row r="16" spans="1:6" s="33" customFormat="1" ht="18" customHeight="1">
      <c r="A16" s="294" t="s">
        <v>323</v>
      </c>
      <c r="B16" s="295" t="s">
        <v>355</v>
      </c>
      <c r="C16" s="296"/>
      <c r="D16" s="296"/>
      <c r="E16" s="296"/>
      <c r="F16" s="296"/>
    </row>
    <row r="17" spans="1:6" s="45" customFormat="1" ht="13">
      <c r="A17" s="65"/>
      <c r="B17" s="292" t="s">
        <v>356</v>
      </c>
      <c r="C17" s="65"/>
      <c r="D17" s="65"/>
      <c r="E17" s="65"/>
      <c r="F17" s="65"/>
    </row>
    <row r="18" spans="1:6" s="45" customFormat="1" ht="13">
      <c r="A18" s="65"/>
      <c r="B18" s="292"/>
      <c r="C18" s="65"/>
      <c r="D18" s="65"/>
      <c r="E18" s="65"/>
      <c r="F18" s="65"/>
    </row>
    <row r="19" spans="1:6" s="45" customFormat="1" ht="13">
      <c r="A19" s="65"/>
      <c r="B19" s="292"/>
      <c r="C19" s="65"/>
      <c r="D19" s="65"/>
      <c r="E19" s="65"/>
      <c r="F19" s="65"/>
    </row>
    <row r="20" spans="1:6" s="45" customFormat="1" ht="13">
      <c r="A20" s="65"/>
      <c r="B20" s="292"/>
      <c r="C20" s="65"/>
      <c r="D20" s="65"/>
      <c r="E20" s="65"/>
      <c r="F20" s="65"/>
    </row>
    <row r="21" spans="1:6" s="45" customFormat="1" ht="13">
      <c r="A21" s="65"/>
      <c r="B21" s="292"/>
      <c r="C21" s="65"/>
      <c r="D21" s="65"/>
      <c r="E21" s="65"/>
      <c r="F21" s="65"/>
    </row>
    <row r="22" spans="1:6" s="45" customFormat="1" ht="13">
      <c r="A22" s="65"/>
      <c r="B22" s="292"/>
      <c r="C22" s="66"/>
      <c r="D22" s="66"/>
      <c r="E22" s="297"/>
      <c r="F22" s="298"/>
    </row>
    <row r="23" spans="1:6" s="45" customFormat="1" ht="13">
      <c r="A23" s="65"/>
      <c r="B23" s="292"/>
      <c r="C23" s="66"/>
      <c r="D23" s="66"/>
      <c r="E23" s="297"/>
      <c r="F23" s="298"/>
    </row>
    <row r="24" spans="1:6" s="45" customFormat="1" ht="13">
      <c r="A24" s="65"/>
      <c r="B24" s="299" t="s">
        <v>16</v>
      </c>
      <c r="C24" s="300" t="s">
        <v>317</v>
      </c>
      <c r="D24" s="301"/>
      <c r="E24" s="290"/>
      <c r="F24" s="291"/>
    </row>
    <row r="25" spans="1:6" s="45" customFormat="1" ht="13">
      <c r="A25" s="65"/>
      <c r="B25" s="302" t="s">
        <v>17</v>
      </c>
      <c r="C25" s="300" t="s">
        <v>344</v>
      </c>
      <c r="D25" s="300"/>
      <c r="E25" s="290"/>
      <c r="F25" s="291"/>
    </row>
    <row r="26" spans="1:6" s="45" customFormat="1" ht="13">
      <c r="A26" s="65"/>
      <c r="B26" s="302"/>
      <c r="C26" s="300" t="s">
        <v>350</v>
      </c>
      <c r="D26" s="300"/>
      <c r="E26" s="290"/>
      <c r="F26" s="291"/>
    </row>
    <row r="27" spans="1:6" s="45" customFormat="1" ht="13">
      <c r="A27" s="65"/>
      <c r="B27" s="302" t="s">
        <v>14</v>
      </c>
      <c r="C27" s="301" t="s">
        <v>348</v>
      </c>
      <c r="D27" s="303"/>
      <c r="E27" s="290"/>
      <c r="F27" s="291"/>
    </row>
    <row r="28" spans="1:6" s="45" customFormat="1" ht="13">
      <c r="A28" s="65"/>
      <c r="B28" s="302" t="s">
        <v>18</v>
      </c>
      <c r="C28" s="304" t="s">
        <v>343</v>
      </c>
      <c r="D28" s="305"/>
      <c r="E28" s="290"/>
      <c r="F28" s="291"/>
    </row>
    <row r="29" spans="1:6" s="45" customFormat="1" ht="13">
      <c r="A29" s="65"/>
      <c r="B29" s="302" t="s">
        <v>26</v>
      </c>
      <c r="C29" s="304" t="s">
        <v>342</v>
      </c>
      <c r="D29" s="305"/>
      <c r="E29" s="290"/>
      <c r="F29" s="291"/>
    </row>
    <row r="30" spans="1:6" s="45" customFormat="1" ht="13">
      <c r="A30" s="65"/>
      <c r="B30" s="302" t="s">
        <v>319</v>
      </c>
      <c r="C30" s="304" t="s">
        <v>362</v>
      </c>
      <c r="D30" s="306"/>
      <c r="E30" s="290"/>
      <c r="F30" s="291"/>
    </row>
    <row r="31" spans="1:6" s="45" customFormat="1" ht="13">
      <c r="A31" s="65"/>
      <c r="B31" s="302" t="s">
        <v>25</v>
      </c>
      <c r="C31" s="304" t="s">
        <v>363</v>
      </c>
      <c r="D31" s="306"/>
      <c r="E31" s="290"/>
      <c r="F31" s="291"/>
    </row>
    <row r="32" spans="1:6" s="45" customFormat="1" ht="13">
      <c r="A32" s="65"/>
      <c r="B32" s="273"/>
      <c r="C32" s="304"/>
      <c r="D32" s="306"/>
      <c r="E32" s="290"/>
      <c r="F32" s="291"/>
    </row>
    <row r="33" spans="1:6" s="45" customFormat="1" ht="13">
      <c r="A33" s="65"/>
      <c r="B33" s="273"/>
      <c r="C33" s="307"/>
      <c r="D33" s="306"/>
      <c r="E33" s="290"/>
      <c r="F33" s="291"/>
    </row>
    <row r="34" spans="1:6" s="45" customFormat="1" ht="13">
      <c r="A34" s="65"/>
      <c r="B34" s="302" t="s">
        <v>259</v>
      </c>
      <c r="C34" s="304" t="s">
        <v>248</v>
      </c>
      <c r="D34" s="306"/>
      <c r="E34" s="290"/>
      <c r="F34" s="291"/>
    </row>
    <row r="35" spans="1:6" s="45" customFormat="1" ht="13">
      <c r="A35" s="65"/>
      <c r="B35" s="271"/>
      <c r="C35" s="288"/>
      <c r="D35" s="289"/>
      <c r="E35" s="290"/>
      <c r="F35" s="291"/>
    </row>
    <row r="36" spans="1:6" s="45" customFormat="1" ht="13">
      <c r="A36" s="65"/>
      <c r="B36" s="302" t="s">
        <v>27</v>
      </c>
      <c r="C36" s="304" t="s">
        <v>248</v>
      </c>
      <c r="D36" s="306"/>
      <c r="E36" s="290"/>
      <c r="F36" s="291"/>
    </row>
    <row r="37" spans="1:6" s="45" customFormat="1" ht="13">
      <c r="A37" s="65"/>
      <c r="B37" s="271"/>
      <c r="C37" s="288"/>
      <c r="D37" s="289"/>
      <c r="E37" s="290"/>
      <c r="F37" s="291"/>
    </row>
    <row r="38" spans="1:6" s="45" customFormat="1" ht="13">
      <c r="A38" s="65"/>
      <c r="B38" s="302" t="s">
        <v>321</v>
      </c>
      <c r="C38" s="304" t="s">
        <v>320</v>
      </c>
      <c r="D38" s="306"/>
      <c r="E38" s="290"/>
      <c r="F38" s="291"/>
    </row>
    <row r="39" spans="1:6" s="45" customFormat="1" ht="13">
      <c r="A39" s="65"/>
      <c r="B39" s="271"/>
      <c r="C39" s="288"/>
      <c r="D39" s="289"/>
      <c r="E39" s="290"/>
      <c r="F39" s="291"/>
    </row>
    <row r="40" spans="1:6" s="45" customFormat="1" ht="13">
      <c r="A40" s="65"/>
      <c r="B40" s="271"/>
      <c r="C40" s="288"/>
      <c r="D40" s="289"/>
      <c r="E40" s="290"/>
      <c r="F40" s="291"/>
    </row>
    <row r="41" spans="1:6" s="45" customFormat="1" ht="13">
      <c r="A41" s="65"/>
      <c r="B41" s="271"/>
      <c r="C41" s="288"/>
      <c r="D41" s="289"/>
      <c r="E41" s="290"/>
      <c r="F41" s="291"/>
    </row>
    <row r="42" spans="1:6" s="45" customFormat="1" ht="13">
      <c r="A42" s="65"/>
      <c r="B42" s="271"/>
      <c r="C42" s="288"/>
      <c r="D42" s="289"/>
      <c r="E42" s="290"/>
      <c r="F42" s="291"/>
    </row>
    <row r="43" spans="1:6" s="45" customFormat="1" ht="13">
      <c r="A43" s="65"/>
      <c r="B43" s="271"/>
      <c r="C43" s="288"/>
      <c r="D43" s="289"/>
      <c r="E43" s="290"/>
      <c r="F43" s="291"/>
    </row>
    <row r="44" spans="1:6" s="45" customFormat="1" ht="13">
      <c r="A44" s="65"/>
      <c r="B44" s="271"/>
      <c r="C44" s="288"/>
      <c r="D44" s="289"/>
      <c r="E44" s="290"/>
      <c r="F44" s="291"/>
    </row>
    <row r="45" spans="1:6" s="45" customFormat="1" ht="13">
      <c r="A45" s="65"/>
      <c r="B45" s="271"/>
      <c r="C45" s="288"/>
      <c r="D45" s="289"/>
      <c r="E45" s="290"/>
      <c r="F45" s="291"/>
    </row>
    <row r="46" spans="1:6" s="45" customFormat="1" ht="13">
      <c r="A46" s="65"/>
      <c r="B46" s="271"/>
      <c r="C46" s="288"/>
      <c r="D46" s="289"/>
      <c r="E46" s="290"/>
      <c r="F46" s="291"/>
    </row>
    <row r="47" spans="1:6" ht="13">
      <c r="A47" s="65"/>
      <c r="B47" s="79" t="s">
        <v>5</v>
      </c>
    </row>
    <row r="49" spans="1:6" s="45" customFormat="1" ht="13">
      <c r="A49" s="67"/>
      <c r="B49" s="308" t="s">
        <v>662</v>
      </c>
      <c r="C49" s="288"/>
      <c r="D49" s="289"/>
      <c r="E49" s="290"/>
      <c r="F49" s="291"/>
    </row>
    <row r="50" spans="1:6" s="45" customFormat="1">
      <c r="A50" s="67"/>
      <c r="B50" s="271"/>
      <c r="C50" s="288"/>
      <c r="D50" s="289"/>
      <c r="E50" s="290"/>
      <c r="F50" s="291"/>
    </row>
    <row r="51" spans="1:6" ht="13">
      <c r="A51" s="65" t="s">
        <v>325</v>
      </c>
      <c r="B51" s="79" t="s">
        <v>366</v>
      </c>
      <c r="E51" s="309">
        <f>F97</f>
        <v>0</v>
      </c>
    </row>
    <row r="52" spans="1:6" s="45" customFormat="1" ht="13">
      <c r="A52" s="65" t="s">
        <v>326</v>
      </c>
      <c r="B52" s="79" t="s">
        <v>379</v>
      </c>
      <c r="C52" s="288"/>
      <c r="D52" s="289"/>
      <c r="E52" s="309">
        <f>F116</f>
        <v>0</v>
      </c>
      <c r="F52" s="291"/>
    </row>
    <row r="53" spans="1:6" s="45" customFormat="1" ht="26">
      <c r="A53" s="65" t="s">
        <v>327</v>
      </c>
      <c r="B53" s="79" t="s">
        <v>692</v>
      </c>
      <c r="C53" s="288"/>
      <c r="D53" s="289"/>
      <c r="E53" s="309">
        <f>F152</f>
        <v>0</v>
      </c>
      <c r="F53" s="291"/>
    </row>
    <row r="54" spans="1:6" s="45" customFormat="1" ht="13">
      <c r="A54" s="65" t="s">
        <v>328</v>
      </c>
      <c r="B54" s="79" t="s">
        <v>696</v>
      </c>
      <c r="C54" s="288"/>
      <c r="D54" s="289"/>
      <c r="E54" s="309">
        <f>F165</f>
        <v>0</v>
      </c>
      <c r="F54" s="291"/>
    </row>
    <row r="55" spans="1:6" s="45" customFormat="1" ht="13">
      <c r="A55" s="65" t="s">
        <v>689</v>
      </c>
      <c r="B55" s="79" t="s">
        <v>6</v>
      </c>
      <c r="C55" s="288"/>
      <c r="D55" s="289"/>
      <c r="E55" s="309">
        <f>F198</f>
        <v>0</v>
      </c>
      <c r="F55" s="291"/>
    </row>
    <row r="56" spans="1:6">
      <c r="E56" s="289"/>
    </row>
    <row r="57" spans="1:6" s="45" customFormat="1" ht="13">
      <c r="A57" s="67"/>
      <c r="B57" s="308" t="s">
        <v>697</v>
      </c>
      <c r="C57" s="288"/>
      <c r="D57" s="289"/>
      <c r="E57" s="309"/>
      <c r="F57" s="291"/>
    </row>
    <row r="58" spans="1:6" s="45" customFormat="1">
      <c r="A58" s="67"/>
      <c r="B58" s="271"/>
      <c r="C58" s="288"/>
      <c r="D58" s="289"/>
      <c r="E58" s="309"/>
      <c r="F58" s="291"/>
    </row>
    <row r="59" spans="1:6" s="274" customFormat="1" ht="13">
      <c r="A59" s="310" t="s">
        <v>698</v>
      </c>
      <c r="B59" s="311" t="s">
        <v>111</v>
      </c>
      <c r="C59" s="312"/>
      <c r="D59" s="313"/>
      <c r="E59" s="314" t="s">
        <v>1341</v>
      </c>
      <c r="F59" s="315"/>
    </row>
    <row r="60" spans="1:6" s="45" customFormat="1" ht="13">
      <c r="A60" s="65" t="s">
        <v>699</v>
      </c>
      <c r="B60" s="79" t="s">
        <v>644</v>
      </c>
      <c r="C60" s="288"/>
      <c r="D60" s="289"/>
      <c r="E60" s="309">
        <f>F238</f>
        <v>0</v>
      </c>
      <c r="F60" s="291"/>
    </row>
    <row r="61" spans="1:6" s="45" customFormat="1" ht="13">
      <c r="A61" s="65" t="s">
        <v>700</v>
      </c>
      <c r="B61" s="79" t="s">
        <v>767</v>
      </c>
      <c r="C61" s="288"/>
      <c r="D61" s="289"/>
      <c r="E61" s="309">
        <f>F256</f>
        <v>0</v>
      </c>
      <c r="F61" s="291"/>
    </row>
    <row r="62" spans="1:6" s="45" customFormat="1" ht="13">
      <c r="A62" s="65" t="s">
        <v>701</v>
      </c>
      <c r="B62" s="79" t="s">
        <v>770</v>
      </c>
      <c r="C62" s="288"/>
      <c r="D62" s="289"/>
      <c r="E62" s="309">
        <f>F285</f>
        <v>0</v>
      </c>
      <c r="F62" s="291"/>
    </row>
    <row r="63" spans="1:6" s="45" customFormat="1" ht="13">
      <c r="A63" s="65" t="s">
        <v>702</v>
      </c>
      <c r="B63" s="79" t="s">
        <v>164</v>
      </c>
      <c r="C63" s="288"/>
      <c r="D63" s="289"/>
      <c r="E63" s="309">
        <f>F315</f>
        <v>0</v>
      </c>
      <c r="F63" s="291"/>
    </row>
    <row r="64" spans="1:6" s="274" customFormat="1" ht="13">
      <c r="A64" s="310" t="s">
        <v>772</v>
      </c>
      <c r="B64" s="311" t="s">
        <v>656</v>
      </c>
      <c r="C64" s="312"/>
      <c r="D64" s="313"/>
      <c r="E64" s="314" t="s">
        <v>1341</v>
      </c>
      <c r="F64" s="315"/>
    </row>
    <row r="65" spans="1:7" s="274" customFormat="1" ht="12.75" customHeight="1">
      <c r="A65" s="310" t="s">
        <v>810</v>
      </c>
      <c r="B65" s="311" t="s">
        <v>809</v>
      </c>
      <c r="C65" s="312"/>
      <c r="D65" s="313"/>
      <c r="E65" s="314" t="s">
        <v>1341</v>
      </c>
      <c r="F65" s="315"/>
    </row>
    <row r="66" spans="1:7" s="45" customFormat="1">
      <c r="A66" s="67"/>
      <c r="B66" s="271"/>
      <c r="C66" s="288"/>
      <c r="D66" s="289"/>
      <c r="E66" s="289"/>
      <c r="F66" s="291"/>
    </row>
    <row r="67" spans="1:7" ht="13">
      <c r="A67" s="316"/>
      <c r="B67" s="317"/>
      <c r="C67" s="318"/>
      <c r="D67" s="319" t="s">
        <v>378</v>
      </c>
      <c r="E67" s="320">
        <f>SUM(E51:E55,E59:E65)</f>
        <v>0</v>
      </c>
      <c r="F67" s="321"/>
    </row>
    <row r="68" spans="1:7">
      <c r="D68" s="322" t="s">
        <v>28</v>
      </c>
      <c r="E68" s="309">
        <f>E67*0.25</f>
        <v>0</v>
      </c>
    </row>
    <row r="69" spans="1:7">
      <c r="D69" s="197" t="s">
        <v>23</v>
      </c>
      <c r="E69" s="309">
        <f>SUM(E67:E68)</f>
        <v>0</v>
      </c>
    </row>
    <row r="70" spans="1:7">
      <c r="D70" s="197"/>
      <c r="E70" s="309"/>
    </row>
    <row r="72" spans="1:7" s="64" customFormat="1" ht="13">
      <c r="A72" s="323"/>
      <c r="B72" s="324" t="s">
        <v>365</v>
      </c>
      <c r="C72" s="325"/>
      <c r="D72" s="326"/>
      <c r="E72" s="327"/>
      <c r="F72" s="327"/>
    </row>
    <row r="73" spans="1:7" s="45" customFormat="1">
      <c r="A73" s="67"/>
      <c r="B73" s="271"/>
      <c r="C73" s="288"/>
      <c r="D73" s="289"/>
      <c r="E73" s="290"/>
      <c r="F73" s="291"/>
    </row>
    <row r="74" spans="1:7" s="164" customFormat="1" ht="13">
      <c r="A74" s="158" t="s">
        <v>325</v>
      </c>
      <c r="B74" s="159" t="s">
        <v>366</v>
      </c>
      <c r="C74" s="160"/>
      <c r="D74" s="161"/>
      <c r="E74" s="328"/>
      <c r="F74" s="162"/>
      <c r="G74" s="163"/>
    </row>
    <row r="75" spans="1:7" s="45" customFormat="1" ht="13">
      <c r="A75" s="65"/>
      <c r="B75" s="66"/>
      <c r="C75" s="67"/>
      <c r="D75" s="68"/>
      <c r="E75" s="329"/>
      <c r="F75" s="70"/>
      <c r="G75" s="71"/>
    </row>
    <row r="76" spans="1:7" s="45" customFormat="1" ht="13">
      <c r="A76" s="84" t="s">
        <v>8</v>
      </c>
      <c r="B76" s="84" t="s">
        <v>9</v>
      </c>
      <c r="C76" s="84" t="s">
        <v>12</v>
      </c>
      <c r="D76" s="84" t="s">
        <v>10</v>
      </c>
      <c r="E76" s="84" t="s">
        <v>13</v>
      </c>
      <c r="F76" s="84" t="s">
        <v>11</v>
      </c>
      <c r="G76" s="71"/>
    </row>
    <row r="77" spans="1:7" s="45" customFormat="1" ht="13.5" customHeight="1">
      <c r="A77" s="293"/>
      <c r="B77" s="293"/>
      <c r="C77" s="293"/>
      <c r="D77" s="293"/>
      <c r="E77" s="293"/>
      <c r="F77" s="293"/>
      <c r="G77" s="71"/>
    </row>
    <row r="78" spans="1:7" s="61" customFormat="1" ht="62.5">
      <c r="A78" s="153" t="s">
        <v>663</v>
      </c>
      <c r="B78" s="156" t="s">
        <v>679</v>
      </c>
      <c r="C78" s="172" t="s">
        <v>3</v>
      </c>
      <c r="D78" s="173">
        <v>157</v>
      </c>
      <c r="E78" s="174">
        <v>0</v>
      </c>
      <c r="F78" s="186">
        <f>PRODUCT(D78:E78)</f>
        <v>0</v>
      </c>
      <c r="G78" s="165"/>
    </row>
    <row r="79" spans="1:7" s="45" customFormat="1">
      <c r="A79" s="67"/>
      <c r="B79" s="83"/>
      <c r="C79" s="187"/>
      <c r="D79" s="188"/>
      <c r="E79" s="189"/>
      <c r="F79" s="190"/>
      <c r="G79" s="71"/>
    </row>
    <row r="80" spans="1:7" s="61" customFormat="1" ht="50">
      <c r="A80" s="153" t="s">
        <v>664</v>
      </c>
      <c r="B80" s="156" t="s">
        <v>672</v>
      </c>
      <c r="C80" s="172" t="s">
        <v>657</v>
      </c>
      <c r="D80" s="173">
        <v>8</v>
      </c>
      <c r="E80" s="174">
        <v>0</v>
      </c>
      <c r="F80" s="186">
        <f>PRODUCT(D80:E80)</f>
        <v>0</v>
      </c>
      <c r="G80" s="157"/>
    </row>
    <row r="81" spans="1:7" s="45" customFormat="1">
      <c r="A81" s="67"/>
      <c r="B81" s="83"/>
      <c r="C81" s="187"/>
      <c r="D81" s="188"/>
      <c r="E81" s="189"/>
      <c r="F81" s="190"/>
      <c r="G81" s="71"/>
    </row>
    <row r="82" spans="1:7" s="61" customFormat="1" ht="50">
      <c r="A82" s="153" t="s">
        <v>665</v>
      </c>
      <c r="B82" s="156" t="s">
        <v>666</v>
      </c>
      <c r="C82" s="172"/>
      <c r="D82" s="173"/>
      <c r="E82" s="174"/>
      <c r="F82" s="175"/>
      <c r="G82" s="157"/>
    </row>
    <row r="83" spans="1:7" s="61" customFormat="1">
      <c r="A83" s="153"/>
      <c r="B83" s="156" t="s">
        <v>667</v>
      </c>
      <c r="C83" s="172" t="s">
        <v>0</v>
      </c>
      <c r="D83" s="173">
        <v>2</v>
      </c>
      <c r="E83" s="174">
        <v>0</v>
      </c>
      <c r="F83" s="186">
        <f t="shared" ref="F83:F87" si="0">PRODUCT(D83:E83)</f>
        <v>0</v>
      </c>
      <c r="G83" s="157"/>
    </row>
    <row r="84" spans="1:7" s="61" customFormat="1">
      <c r="A84" s="153"/>
      <c r="B84" s="156" t="s">
        <v>668</v>
      </c>
      <c r="C84" s="172" t="s">
        <v>0</v>
      </c>
      <c r="D84" s="173">
        <v>1</v>
      </c>
      <c r="E84" s="174">
        <v>0</v>
      </c>
      <c r="F84" s="186">
        <f t="shared" si="0"/>
        <v>0</v>
      </c>
      <c r="G84" s="157"/>
    </row>
    <row r="85" spans="1:7" s="61" customFormat="1">
      <c r="A85" s="153"/>
      <c r="B85" s="156" t="s">
        <v>669</v>
      </c>
      <c r="C85" s="172" t="s">
        <v>0</v>
      </c>
      <c r="D85" s="173">
        <v>2</v>
      </c>
      <c r="E85" s="174">
        <v>0</v>
      </c>
      <c r="F85" s="186">
        <f t="shared" si="0"/>
        <v>0</v>
      </c>
      <c r="G85" s="157"/>
    </row>
    <row r="86" spans="1:7" s="61" customFormat="1">
      <c r="A86" s="153"/>
      <c r="B86" s="156" t="s">
        <v>670</v>
      </c>
      <c r="C86" s="172" t="s">
        <v>0</v>
      </c>
      <c r="D86" s="173">
        <v>1</v>
      </c>
      <c r="E86" s="174">
        <v>0</v>
      </c>
      <c r="F86" s="186">
        <f t="shared" si="0"/>
        <v>0</v>
      </c>
      <c r="G86" s="157"/>
    </row>
    <row r="87" spans="1:7" s="61" customFormat="1">
      <c r="A87" s="153"/>
      <c r="B87" s="156" t="s">
        <v>671</v>
      </c>
      <c r="C87" s="172" t="s">
        <v>0</v>
      </c>
      <c r="D87" s="173">
        <v>4</v>
      </c>
      <c r="E87" s="174">
        <v>0</v>
      </c>
      <c r="F87" s="186">
        <f t="shared" si="0"/>
        <v>0</v>
      </c>
      <c r="G87" s="157"/>
    </row>
    <row r="88" spans="1:7" s="45" customFormat="1">
      <c r="A88" s="67"/>
      <c r="B88" s="83"/>
      <c r="C88" s="187"/>
      <c r="D88" s="188"/>
      <c r="E88" s="189"/>
      <c r="F88" s="190"/>
      <c r="G88" s="71"/>
    </row>
    <row r="89" spans="1:7" s="61" customFormat="1" ht="43.5" customHeight="1">
      <c r="A89" s="153" t="s">
        <v>673</v>
      </c>
      <c r="B89" s="156" t="s">
        <v>677</v>
      </c>
      <c r="C89" s="172" t="s">
        <v>2</v>
      </c>
      <c r="D89" s="173">
        <v>1</v>
      </c>
      <c r="E89" s="174">
        <v>0</v>
      </c>
      <c r="F89" s="186">
        <f>PRODUCT(D89:E89)</f>
        <v>0</v>
      </c>
      <c r="G89" s="157"/>
    </row>
    <row r="90" spans="1:7" s="45" customFormat="1">
      <c r="A90" s="67"/>
      <c r="B90" s="83"/>
      <c r="C90" s="187"/>
      <c r="D90" s="188"/>
      <c r="E90" s="189"/>
      <c r="F90" s="190"/>
      <c r="G90" s="71"/>
    </row>
    <row r="91" spans="1:7" s="61" customFormat="1" ht="40.5" customHeight="1">
      <c r="A91" s="153" t="s">
        <v>674</v>
      </c>
      <c r="B91" s="156" t="s">
        <v>678</v>
      </c>
      <c r="C91" s="172" t="s">
        <v>2</v>
      </c>
      <c r="D91" s="173">
        <v>2.5</v>
      </c>
      <c r="E91" s="174">
        <v>0</v>
      </c>
      <c r="F91" s="186">
        <f>PRODUCT(D91:E91)</f>
        <v>0</v>
      </c>
      <c r="G91" s="157"/>
    </row>
    <row r="92" spans="1:7" s="45" customFormat="1">
      <c r="A92" s="67"/>
      <c r="B92" s="83"/>
      <c r="C92" s="187"/>
      <c r="D92" s="188"/>
      <c r="E92" s="189"/>
      <c r="F92" s="190"/>
      <c r="G92" s="71"/>
    </row>
    <row r="93" spans="1:7" s="61" customFormat="1" ht="41.25" customHeight="1">
      <c r="A93" s="153" t="s">
        <v>675</v>
      </c>
      <c r="B93" s="156" t="s">
        <v>680</v>
      </c>
      <c r="C93" s="172" t="s">
        <v>2</v>
      </c>
      <c r="D93" s="173">
        <v>3.6</v>
      </c>
      <c r="E93" s="174">
        <v>0</v>
      </c>
      <c r="F93" s="186">
        <f>PRODUCT(D93:E93)</f>
        <v>0</v>
      </c>
      <c r="G93" s="157"/>
    </row>
    <row r="94" spans="1:7" s="45" customFormat="1">
      <c r="A94" s="67"/>
      <c r="B94" s="83"/>
      <c r="C94" s="187"/>
      <c r="D94" s="188"/>
      <c r="E94" s="191"/>
      <c r="F94" s="190"/>
      <c r="G94" s="71"/>
    </row>
    <row r="95" spans="1:7" s="61" customFormat="1" ht="58.5" customHeight="1">
      <c r="A95" s="153" t="s">
        <v>676</v>
      </c>
      <c r="B95" s="156" t="s">
        <v>685</v>
      </c>
      <c r="C95" s="172" t="s">
        <v>2</v>
      </c>
      <c r="D95" s="173">
        <v>0.6</v>
      </c>
      <c r="E95" s="174">
        <v>0</v>
      </c>
      <c r="F95" s="186">
        <f>PRODUCT(D95:E95)</f>
        <v>0</v>
      </c>
      <c r="G95" s="157"/>
    </row>
    <row r="96" spans="1:7" s="45" customFormat="1" ht="13" thickBot="1">
      <c r="A96" s="67"/>
      <c r="B96" s="83"/>
      <c r="C96" s="67"/>
      <c r="D96" s="68"/>
      <c r="E96" s="329"/>
      <c r="F96" s="70"/>
      <c r="G96" s="71"/>
    </row>
    <row r="97" spans="1:7" s="207" customFormat="1" ht="13.5" thickBot="1">
      <c r="A97" s="202"/>
      <c r="B97" s="171" t="s">
        <v>378</v>
      </c>
      <c r="C97" s="203"/>
      <c r="D97" s="204"/>
      <c r="E97" s="331"/>
      <c r="F97" s="205">
        <f>SUM(F78:F96)</f>
        <v>0</v>
      </c>
      <c r="G97" s="206"/>
    </row>
    <row r="98" spans="1:7" s="45" customFormat="1">
      <c r="A98" s="67"/>
      <c r="B98" s="83"/>
      <c r="C98" s="67"/>
      <c r="D98" s="68"/>
      <c r="E98" s="329"/>
      <c r="F98" s="70"/>
      <c r="G98" s="71"/>
    </row>
    <row r="99" spans="1:7" s="45" customFormat="1">
      <c r="A99" s="67"/>
      <c r="B99" s="83"/>
      <c r="C99" s="67"/>
      <c r="D99" s="68"/>
      <c r="E99" s="329"/>
      <c r="F99" s="70"/>
      <c r="G99" s="71"/>
    </row>
    <row r="100" spans="1:7" s="164" customFormat="1" ht="13">
      <c r="A100" s="166" t="s">
        <v>326</v>
      </c>
      <c r="B100" s="159" t="s">
        <v>379</v>
      </c>
      <c r="C100" s="160"/>
      <c r="D100" s="161"/>
      <c r="E100" s="328"/>
      <c r="F100" s="162"/>
      <c r="G100" s="163"/>
    </row>
    <row r="101" spans="1:7" s="45" customFormat="1" ht="13">
      <c r="A101" s="86"/>
      <c r="B101" s="66"/>
      <c r="C101" s="67"/>
      <c r="D101" s="68"/>
      <c r="E101" s="329"/>
      <c r="F101" s="70"/>
      <c r="G101" s="71"/>
    </row>
    <row r="102" spans="1:7" s="45" customFormat="1" ht="13">
      <c r="A102" s="84" t="s">
        <v>8</v>
      </c>
      <c r="B102" s="84" t="s">
        <v>9</v>
      </c>
      <c r="C102" s="84" t="s">
        <v>12</v>
      </c>
      <c r="D102" s="84" t="s">
        <v>10</v>
      </c>
      <c r="E102" s="84" t="s">
        <v>13</v>
      </c>
      <c r="F102" s="84" t="s">
        <v>11</v>
      </c>
      <c r="G102" s="71"/>
    </row>
    <row r="103" spans="1:7" s="45" customFormat="1">
      <c r="A103" s="67"/>
      <c r="B103" s="83"/>
      <c r="C103" s="67"/>
      <c r="D103" s="68"/>
      <c r="E103" s="329"/>
      <c r="F103" s="70"/>
      <c r="G103" s="71"/>
    </row>
    <row r="104" spans="1:7" s="61" customFormat="1" ht="67.5" customHeight="1">
      <c r="A104" s="153" t="s">
        <v>681</v>
      </c>
      <c r="B104" s="156" t="s">
        <v>684</v>
      </c>
      <c r="C104" s="172" t="s">
        <v>2</v>
      </c>
      <c r="D104" s="173">
        <v>16</v>
      </c>
      <c r="E104" s="174">
        <v>0</v>
      </c>
      <c r="F104" s="186">
        <f>PRODUCT(D104:E104)</f>
        <v>0</v>
      </c>
      <c r="G104" s="157"/>
    </row>
    <row r="105" spans="1:7" s="45" customFormat="1" ht="12" customHeight="1">
      <c r="A105" s="67"/>
      <c r="B105" s="94"/>
      <c r="C105" s="187"/>
      <c r="D105" s="192"/>
      <c r="E105" s="191"/>
      <c r="F105" s="190"/>
      <c r="G105" s="71"/>
    </row>
    <row r="106" spans="1:7" s="61" customFormat="1" ht="57.75" customHeight="1">
      <c r="A106" s="153" t="s">
        <v>682</v>
      </c>
      <c r="B106" s="156" t="s">
        <v>686</v>
      </c>
      <c r="C106" s="172" t="s">
        <v>3</v>
      </c>
      <c r="D106" s="173">
        <v>54</v>
      </c>
      <c r="E106" s="174">
        <v>0</v>
      </c>
      <c r="F106" s="186">
        <f>PRODUCT(D106:E106)</f>
        <v>0</v>
      </c>
      <c r="G106" s="157"/>
    </row>
    <row r="107" spans="1:7" s="45" customFormat="1" ht="12" customHeight="1">
      <c r="A107" s="67"/>
      <c r="B107" s="94"/>
      <c r="C107" s="187"/>
      <c r="D107" s="192"/>
      <c r="E107" s="191"/>
      <c r="F107" s="190"/>
      <c r="G107" s="71"/>
    </row>
    <row r="108" spans="1:7" s="61" customFormat="1" ht="125">
      <c r="A108" s="153" t="s">
        <v>683</v>
      </c>
      <c r="B108" s="332" t="s">
        <v>1349</v>
      </c>
      <c r="C108" s="172"/>
      <c r="D108" s="173"/>
      <c r="E108" s="174"/>
      <c r="F108" s="175"/>
      <c r="G108" s="157"/>
    </row>
    <row r="109" spans="1:7" s="61" customFormat="1" ht="12.75" customHeight="1">
      <c r="A109" s="153"/>
      <c r="B109" s="167" t="s">
        <v>393</v>
      </c>
      <c r="C109" s="172" t="s">
        <v>2</v>
      </c>
      <c r="D109" s="173">
        <v>8.1</v>
      </c>
      <c r="E109" s="174">
        <v>0</v>
      </c>
      <c r="F109" s="186">
        <f>PRODUCT(D109:E109)</f>
        <v>0</v>
      </c>
      <c r="G109" s="157"/>
    </row>
    <row r="110" spans="1:7" s="61" customFormat="1" ht="15.75" customHeight="1">
      <c r="A110" s="153"/>
      <c r="B110" s="167" t="s">
        <v>394</v>
      </c>
      <c r="C110" s="172" t="s">
        <v>3</v>
      </c>
      <c r="D110" s="173">
        <v>54</v>
      </c>
      <c r="E110" s="174">
        <v>0</v>
      </c>
      <c r="F110" s="186">
        <f>PRODUCT(D110:E110)</f>
        <v>0</v>
      </c>
      <c r="G110" s="157"/>
    </row>
    <row r="111" spans="1:7" s="45" customFormat="1">
      <c r="A111" s="67"/>
      <c r="B111" s="94"/>
      <c r="C111" s="187"/>
      <c r="D111" s="188"/>
      <c r="E111" s="191"/>
      <c r="F111" s="190"/>
      <c r="G111" s="71"/>
    </row>
    <row r="112" spans="1:7" s="61" customFormat="1" ht="81" customHeight="1">
      <c r="A112" s="153" t="s">
        <v>687</v>
      </c>
      <c r="B112" s="332" t="s">
        <v>688</v>
      </c>
      <c r="C112" s="172"/>
      <c r="D112" s="173"/>
      <c r="E112" s="174"/>
      <c r="F112" s="175"/>
      <c r="G112" s="157"/>
    </row>
    <row r="113" spans="1:7" s="61" customFormat="1" ht="12.75" customHeight="1">
      <c r="A113" s="153"/>
      <c r="B113" s="167" t="s">
        <v>393</v>
      </c>
      <c r="C113" s="172" t="s">
        <v>2</v>
      </c>
      <c r="D113" s="173">
        <v>1.1000000000000001</v>
      </c>
      <c r="E113" s="174">
        <v>0</v>
      </c>
      <c r="F113" s="186">
        <f>PRODUCT(D113:E113)</f>
        <v>0</v>
      </c>
      <c r="G113" s="157"/>
    </row>
    <row r="114" spans="1:7" s="61" customFormat="1" ht="15.75" customHeight="1">
      <c r="A114" s="153"/>
      <c r="B114" s="167" t="s">
        <v>394</v>
      </c>
      <c r="C114" s="172" t="s">
        <v>3</v>
      </c>
      <c r="D114" s="173">
        <v>6.8</v>
      </c>
      <c r="E114" s="174">
        <v>0</v>
      </c>
      <c r="F114" s="186">
        <f>PRODUCT(D114:E114)</f>
        <v>0</v>
      </c>
      <c r="G114" s="157"/>
    </row>
    <row r="115" spans="1:7" s="45" customFormat="1" ht="13" thickBot="1">
      <c r="A115" s="67"/>
      <c r="B115" s="94"/>
      <c r="C115" s="187"/>
      <c r="D115" s="188"/>
      <c r="E115" s="330"/>
      <c r="F115" s="190"/>
      <c r="G115" s="71"/>
    </row>
    <row r="116" spans="1:7" s="207" customFormat="1" ht="13.5" thickBot="1">
      <c r="A116" s="202"/>
      <c r="B116" s="171" t="s">
        <v>378</v>
      </c>
      <c r="C116" s="203"/>
      <c r="D116" s="204"/>
      <c r="E116" s="333"/>
      <c r="F116" s="205">
        <f>SUM(F112:F114,F108:F110,F106,F104)</f>
        <v>0</v>
      </c>
      <c r="G116" s="206"/>
    </row>
    <row r="117" spans="1:7" s="45" customFormat="1" ht="13">
      <c r="A117" s="85"/>
      <c r="B117" s="95"/>
      <c r="C117" s="85"/>
      <c r="D117" s="96"/>
      <c r="E117" s="334"/>
      <c r="F117" s="97"/>
      <c r="G117" s="71"/>
    </row>
    <row r="118" spans="1:7" s="45" customFormat="1" ht="13">
      <c r="A118" s="85"/>
      <c r="B118" s="95"/>
      <c r="C118" s="85"/>
      <c r="D118" s="96"/>
      <c r="E118" s="334"/>
      <c r="F118" s="97"/>
      <c r="G118" s="71"/>
    </row>
    <row r="119" spans="1:7" s="164" customFormat="1" ht="26">
      <c r="A119" s="166" t="s">
        <v>327</v>
      </c>
      <c r="B119" s="159" t="s">
        <v>4</v>
      </c>
      <c r="C119" s="160"/>
      <c r="D119" s="161"/>
      <c r="E119" s="328"/>
      <c r="F119" s="162"/>
      <c r="G119" s="163"/>
    </row>
    <row r="120" spans="1:7" s="45" customFormat="1" ht="13">
      <c r="A120" s="86"/>
      <c r="B120" s="66"/>
      <c r="C120" s="67"/>
      <c r="D120" s="68"/>
      <c r="E120" s="329"/>
      <c r="F120" s="70"/>
      <c r="G120" s="71"/>
    </row>
    <row r="121" spans="1:7" s="45" customFormat="1" ht="13">
      <c r="A121" s="84" t="s">
        <v>8</v>
      </c>
      <c r="B121" s="84" t="s">
        <v>9</v>
      </c>
      <c r="C121" s="84" t="s">
        <v>12</v>
      </c>
      <c r="D121" s="84" t="s">
        <v>10</v>
      </c>
      <c r="E121" s="84" t="s">
        <v>13</v>
      </c>
      <c r="F121" s="84" t="s">
        <v>11</v>
      </c>
      <c r="G121" s="71"/>
    </row>
    <row r="122" spans="1:7" s="45" customFormat="1">
      <c r="A122" s="67"/>
      <c r="B122" s="83"/>
      <c r="C122" s="67"/>
      <c r="D122" s="68"/>
      <c r="E122" s="329"/>
      <c r="F122" s="70"/>
      <c r="G122" s="71"/>
    </row>
    <row r="123" spans="1:7" s="61" customFormat="1" ht="54" customHeight="1">
      <c r="A123" s="153" t="s">
        <v>705</v>
      </c>
      <c r="B123" s="156" t="s">
        <v>710</v>
      </c>
      <c r="C123" s="335"/>
      <c r="D123" s="335"/>
      <c r="E123" s="341"/>
      <c r="F123" s="335"/>
      <c r="G123" s="157"/>
    </row>
    <row r="124" spans="1:7" s="61" customFormat="1" ht="12" customHeight="1">
      <c r="A124" s="153"/>
      <c r="B124" s="185" t="s">
        <v>21</v>
      </c>
      <c r="C124" s="172" t="s">
        <v>2</v>
      </c>
      <c r="D124" s="173">
        <v>1.2</v>
      </c>
      <c r="E124" s="174">
        <v>0</v>
      </c>
      <c r="F124" s="186">
        <f>PRODUCT(D124:E124)</f>
        <v>0</v>
      </c>
      <c r="G124" s="157"/>
    </row>
    <row r="125" spans="1:7" s="61" customFormat="1" ht="12" customHeight="1">
      <c r="A125" s="153"/>
      <c r="B125" s="185" t="s">
        <v>703</v>
      </c>
      <c r="C125" s="172" t="s">
        <v>1</v>
      </c>
      <c r="D125" s="173">
        <v>100</v>
      </c>
      <c r="E125" s="174">
        <v>0</v>
      </c>
      <c r="F125" s="186">
        <f>PRODUCT(D125:E125)</f>
        <v>0</v>
      </c>
      <c r="G125" s="157"/>
    </row>
    <row r="126" spans="1:7" s="61" customFormat="1" ht="12" customHeight="1">
      <c r="A126" s="153"/>
      <c r="B126" s="185" t="s">
        <v>22</v>
      </c>
      <c r="C126" s="172" t="s">
        <v>3</v>
      </c>
      <c r="D126" s="173">
        <v>0.5</v>
      </c>
      <c r="E126" s="174">
        <v>0</v>
      </c>
      <c r="F126" s="186">
        <f>PRODUCT(D126:E126)</f>
        <v>0</v>
      </c>
      <c r="G126" s="157"/>
    </row>
    <row r="127" spans="1:7" s="61" customFormat="1" ht="12" customHeight="1">
      <c r="A127" s="153"/>
      <c r="B127" s="185" t="s">
        <v>704</v>
      </c>
      <c r="C127" s="172" t="s">
        <v>0</v>
      </c>
      <c r="D127" s="173">
        <v>6</v>
      </c>
      <c r="E127" s="174">
        <v>0</v>
      </c>
      <c r="F127" s="186">
        <f>PRODUCT(D127:E127)</f>
        <v>0</v>
      </c>
      <c r="G127" s="157"/>
    </row>
    <row r="128" spans="1:7" s="59" customFormat="1" ht="12" customHeight="1">
      <c r="A128" s="120"/>
      <c r="B128" s="94"/>
      <c r="C128" s="193"/>
      <c r="D128" s="192"/>
      <c r="E128" s="189"/>
      <c r="F128" s="194"/>
      <c r="G128" s="184"/>
    </row>
    <row r="129" spans="1:7" s="61" customFormat="1" ht="48.75" customHeight="1">
      <c r="A129" s="153" t="s">
        <v>706</v>
      </c>
      <c r="B129" s="156" t="s">
        <v>709</v>
      </c>
      <c r="C129" s="335"/>
      <c r="D129" s="335"/>
      <c r="E129" s="341"/>
      <c r="F129" s="335"/>
      <c r="G129" s="157"/>
    </row>
    <row r="130" spans="1:7" s="61" customFormat="1" ht="12" customHeight="1">
      <c r="A130" s="153"/>
      <c r="B130" s="185" t="s">
        <v>21</v>
      </c>
      <c r="C130" s="172" t="s">
        <v>2</v>
      </c>
      <c r="D130" s="173">
        <v>1.2</v>
      </c>
      <c r="E130" s="174">
        <v>0</v>
      </c>
      <c r="F130" s="186">
        <f>PRODUCT(D130:E130)</f>
        <v>0</v>
      </c>
      <c r="G130" s="157"/>
    </row>
    <row r="131" spans="1:7" s="61" customFormat="1" ht="12" customHeight="1">
      <c r="A131" s="153"/>
      <c r="B131" s="185" t="s">
        <v>703</v>
      </c>
      <c r="C131" s="172" t="s">
        <v>1</v>
      </c>
      <c r="D131" s="173">
        <v>96</v>
      </c>
      <c r="E131" s="174">
        <v>0</v>
      </c>
      <c r="F131" s="186">
        <f>PRODUCT(D131:E131)</f>
        <v>0</v>
      </c>
      <c r="G131" s="157"/>
    </row>
    <row r="132" spans="1:7" s="61" customFormat="1" ht="12" customHeight="1">
      <c r="A132" s="153"/>
      <c r="B132" s="185" t="s">
        <v>22</v>
      </c>
      <c r="C132" s="172" t="s">
        <v>3</v>
      </c>
      <c r="D132" s="173">
        <v>1.3</v>
      </c>
      <c r="E132" s="174">
        <v>0</v>
      </c>
      <c r="F132" s="186">
        <f>PRODUCT(D132:E132)</f>
        <v>0</v>
      </c>
      <c r="G132" s="157"/>
    </row>
    <row r="133" spans="1:7" s="59" customFormat="1" ht="12" customHeight="1">
      <c r="A133" s="120"/>
      <c r="B133" s="94"/>
      <c r="C133" s="193"/>
      <c r="D133" s="192"/>
      <c r="E133" s="189">
        <v>0</v>
      </c>
      <c r="F133" s="194"/>
      <c r="G133" s="184"/>
    </row>
    <row r="134" spans="1:7" s="61" customFormat="1" ht="54.75" customHeight="1">
      <c r="A134" s="153" t="s">
        <v>707</v>
      </c>
      <c r="B134" s="156" t="s">
        <v>712</v>
      </c>
      <c r="C134" s="172"/>
      <c r="D134" s="173"/>
      <c r="E134" s="174"/>
      <c r="F134" s="175"/>
      <c r="G134" s="157"/>
    </row>
    <row r="135" spans="1:7" s="61" customFormat="1" ht="12" customHeight="1">
      <c r="A135" s="153"/>
      <c r="B135" s="185" t="s">
        <v>21</v>
      </c>
      <c r="C135" s="172" t="s">
        <v>2</v>
      </c>
      <c r="D135" s="173">
        <v>3</v>
      </c>
      <c r="E135" s="174">
        <v>0</v>
      </c>
      <c r="F135" s="186">
        <f>PRODUCT(D135:E135)</f>
        <v>0</v>
      </c>
      <c r="G135" s="157"/>
    </row>
    <row r="136" spans="1:7" s="61" customFormat="1" ht="12" customHeight="1">
      <c r="A136" s="153"/>
      <c r="B136" s="185" t="s">
        <v>703</v>
      </c>
      <c r="C136" s="172" t="s">
        <v>1</v>
      </c>
      <c r="D136" s="173">
        <v>450</v>
      </c>
      <c r="E136" s="174">
        <v>0</v>
      </c>
      <c r="F136" s="186">
        <f>PRODUCT(D136:E136)</f>
        <v>0</v>
      </c>
      <c r="G136" s="157"/>
    </row>
    <row r="137" spans="1:7" s="61" customFormat="1" ht="12" customHeight="1">
      <c r="A137" s="153"/>
      <c r="B137" s="185" t="s">
        <v>22</v>
      </c>
      <c r="C137" s="172" t="s">
        <v>3</v>
      </c>
      <c r="D137" s="173">
        <v>12.5</v>
      </c>
      <c r="E137" s="174">
        <v>0</v>
      </c>
      <c r="F137" s="186">
        <f>PRODUCT(D137:E137)</f>
        <v>0</v>
      </c>
      <c r="G137" s="157"/>
    </row>
    <row r="138" spans="1:7" s="59" customFormat="1" ht="12" customHeight="1">
      <c r="A138" s="120"/>
      <c r="B138" s="94"/>
      <c r="C138" s="193"/>
      <c r="D138" s="192"/>
      <c r="E138" s="189"/>
      <c r="F138" s="194"/>
      <c r="G138" s="184"/>
    </row>
    <row r="139" spans="1:7" s="61" customFormat="1" ht="45.75" customHeight="1">
      <c r="A139" s="153" t="s">
        <v>708</v>
      </c>
      <c r="B139" s="332" t="s">
        <v>711</v>
      </c>
      <c r="C139" s="172"/>
      <c r="D139" s="173"/>
      <c r="E139" s="174"/>
      <c r="F139" s="175"/>
      <c r="G139" s="157"/>
    </row>
    <row r="140" spans="1:7" s="61" customFormat="1" ht="12" customHeight="1">
      <c r="A140" s="153"/>
      <c r="B140" s="185" t="s">
        <v>21</v>
      </c>
      <c r="C140" s="172" t="s">
        <v>2</v>
      </c>
      <c r="D140" s="173">
        <v>0.75</v>
      </c>
      <c r="E140" s="174">
        <v>0</v>
      </c>
      <c r="F140" s="186">
        <f>PRODUCT(D140:E140)</f>
        <v>0</v>
      </c>
      <c r="G140" s="157"/>
    </row>
    <row r="141" spans="1:7" s="61" customFormat="1" ht="12" customHeight="1">
      <c r="A141" s="153"/>
      <c r="B141" s="185" t="s">
        <v>703</v>
      </c>
      <c r="C141" s="172" t="s">
        <v>1</v>
      </c>
      <c r="D141" s="173">
        <v>112.5</v>
      </c>
      <c r="E141" s="174">
        <v>0</v>
      </c>
      <c r="F141" s="186">
        <f>PRODUCT(D141:E141)</f>
        <v>0</v>
      </c>
      <c r="G141" s="157"/>
    </row>
    <row r="142" spans="1:7" s="61" customFormat="1" ht="12" customHeight="1">
      <c r="A142" s="153"/>
      <c r="B142" s="185" t="s">
        <v>22</v>
      </c>
      <c r="C142" s="172" t="s">
        <v>3</v>
      </c>
      <c r="D142" s="173">
        <v>9</v>
      </c>
      <c r="E142" s="174">
        <v>0</v>
      </c>
      <c r="F142" s="186">
        <f>PRODUCT(D142:E142)</f>
        <v>0</v>
      </c>
      <c r="G142" s="165"/>
    </row>
    <row r="143" spans="1:7" s="59" customFormat="1">
      <c r="A143" s="120"/>
      <c r="B143" s="94"/>
      <c r="C143" s="193"/>
      <c r="D143" s="192"/>
      <c r="E143" s="189"/>
      <c r="F143" s="194"/>
      <c r="G143" s="184"/>
    </row>
    <row r="144" spans="1:7" s="61" customFormat="1" ht="30.75" customHeight="1">
      <c r="A144" s="153" t="s">
        <v>714</v>
      </c>
      <c r="B144" s="332" t="s">
        <v>713</v>
      </c>
      <c r="C144" s="172"/>
      <c r="D144" s="173"/>
      <c r="E144" s="174"/>
      <c r="F144" s="175"/>
      <c r="G144" s="157"/>
    </row>
    <row r="145" spans="1:7" s="61" customFormat="1" ht="12.75" customHeight="1">
      <c r="A145" s="153"/>
      <c r="B145" s="185" t="s">
        <v>21</v>
      </c>
      <c r="C145" s="172" t="s">
        <v>2</v>
      </c>
      <c r="D145" s="173">
        <v>0.72</v>
      </c>
      <c r="E145" s="174">
        <v>0</v>
      </c>
      <c r="F145" s="186">
        <f>PRODUCT(D145:E145)</f>
        <v>0</v>
      </c>
      <c r="G145" s="157"/>
    </row>
    <row r="146" spans="1:7" s="61" customFormat="1" ht="15.75" customHeight="1">
      <c r="A146" s="153"/>
      <c r="B146" s="185" t="s">
        <v>22</v>
      </c>
      <c r="C146" s="172" t="s">
        <v>3</v>
      </c>
      <c r="D146" s="173">
        <v>2.65</v>
      </c>
      <c r="E146" s="174">
        <v>0</v>
      </c>
      <c r="F146" s="186">
        <f>PRODUCT(D146:E146)</f>
        <v>0</v>
      </c>
      <c r="G146" s="157"/>
    </row>
    <row r="147" spans="1:7" s="59" customFormat="1">
      <c r="A147" s="120"/>
      <c r="B147" s="94"/>
      <c r="C147" s="193"/>
      <c r="D147" s="192"/>
      <c r="E147" s="189"/>
      <c r="F147" s="194"/>
      <c r="G147" s="184"/>
    </row>
    <row r="148" spans="1:7" s="61" customFormat="1" ht="37.5">
      <c r="A148" s="153" t="s">
        <v>715</v>
      </c>
      <c r="B148" s="332" t="s">
        <v>1346</v>
      </c>
      <c r="C148" s="172" t="s">
        <v>2</v>
      </c>
      <c r="D148" s="173">
        <v>6.2</v>
      </c>
      <c r="E148" s="174">
        <v>0</v>
      </c>
      <c r="F148" s="186">
        <f>PRODUCT(D148:E148)</f>
        <v>0</v>
      </c>
      <c r="G148" s="157"/>
    </row>
    <row r="149" spans="1:7" s="45" customFormat="1">
      <c r="A149" s="67"/>
      <c r="B149" s="94"/>
      <c r="C149" s="187"/>
      <c r="D149" s="188"/>
      <c r="E149" s="191"/>
      <c r="F149" s="190"/>
      <c r="G149" s="71"/>
    </row>
    <row r="150" spans="1:7" s="61" customFormat="1" ht="43.5" customHeight="1">
      <c r="A150" s="153" t="s">
        <v>716</v>
      </c>
      <c r="B150" s="332" t="s">
        <v>1347</v>
      </c>
      <c r="C150" s="172" t="s">
        <v>2</v>
      </c>
      <c r="D150" s="173">
        <v>0.75</v>
      </c>
      <c r="E150" s="174">
        <v>0</v>
      </c>
      <c r="F150" s="186">
        <f>PRODUCT(D150:E150)</f>
        <v>0</v>
      </c>
      <c r="G150" s="157"/>
    </row>
    <row r="151" spans="1:7" s="45" customFormat="1" ht="13" thickBot="1">
      <c r="A151" s="67"/>
      <c r="B151" s="94"/>
      <c r="C151" s="67"/>
      <c r="D151" s="68"/>
      <c r="E151" s="329"/>
      <c r="F151" s="70"/>
      <c r="G151" s="71"/>
    </row>
    <row r="152" spans="1:7" s="207" customFormat="1" ht="13.5" thickBot="1">
      <c r="A152" s="202"/>
      <c r="B152" s="171" t="s">
        <v>378</v>
      </c>
      <c r="C152" s="203"/>
      <c r="D152" s="204"/>
      <c r="E152" s="333"/>
      <c r="F152" s="205">
        <f>SUM(F123:F151)</f>
        <v>0</v>
      </c>
      <c r="G152" s="206"/>
    </row>
    <row r="153" spans="1:7" s="45" customFormat="1" ht="13">
      <c r="A153" s="85"/>
      <c r="B153" s="95"/>
      <c r="C153" s="85"/>
      <c r="D153" s="96"/>
      <c r="E153" s="334"/>
      <c r="F153" s="97"/>
      <c r="G153" s="71"/>
    </row>
    <row r="154" spans="1:7" s="45" customFormat="1" ht="13">
      <c r="A154" s="85"/>
      <c r="B154" s="95"/>
      <c r="C154" s="85"/>
      <c r="D154" s="96"/>
      <c r="E154" s="334"/>
      <c r="F154" s="97"/>
      <c r="G154" s="71"/>
    </row>
    <row r="155" spans="1:7" s="164" customFormat="1" ht="26">
      <c r="A155" s="166" t="s">
        <v>328</v>
      </c>
      <c r="B155" s="159" t="s">
        <v>395</v>
      </c>
      <c r="C155" s="169"/>
      <c r="D155" s="170"/>
      <c r="E155" s="336"/>
      <c r="F155" s="162"/>
      <c r="G155" s="163"/>
    </row>
    <row r="156" spans="1:7" s="45" customFormat="1" ht="13">
      <c r="A156" s="86"/>
      <c r="B156" s="66"/>
      <c r="C156" s="73"/>
      <c r="D156" s="98"/>
      <c r="E156" s="337"/>
      <c r="F156" s="70"/>
      <c r="G156" s="71"/>
    </row>
    <row r="157" spans="1:7" s="45" customFormat="1" ht="12" customHeight="1">
      <c r="A157" s="84" t="s">
        <v>8</v>
      </c>
      <c r="B157" s="84" t="s">
        <v>9</v>
      </c>
      <c r="C157" s="84" t="s">
        <v>12</v>
      </c>
      <c r="D157" s="84" t="s">
        <v>10</v>
      </c>
      <c r="E157" s="84" t="s">
        <v>13</v>
      </c>
      <c r="F157" s="84" t="s">
        <v>11</v>
      </c>
      <c r="G157" s="71"/>
    </row>
    <row r="158" spans="1:7" s="45" customFormat="1" ht="12" customHeight="1">
      <c r="A158" s="84"/>
      <c r="B158" s="84"/>
      <c r="C158" s="84"/>
      <c r="D158" s="84"/>
      <c r="E158" s="84"/>
      <c r="F158" s="84"/>
      <c r="G158" s="71"/>
    </row>
    <row r="159" spans="1:7" s="61" customFormat="1" ht="56.25" customHeight="1">
      <c r="A159" s="153" t="s">
        <v>691</v>
      </c>
      <c r="B159" s="156" t="s">
        <v>812</v>
      </c>
      <c r="C159" s="172" t="s">
        <v>3</v>
      </c>
      <c r="D159" s="173">
        <v>25</v>
      </c>
      <c r="E159" s="174">
        <v>0</v>
      </c>
      <c r="F159" s="186">
        <f>PRODUCT(D159:E159)</f>
        <v>0</v>
      </c>
      <c r="G159" s="157"/>
    </row>
    <row r="160" spans="1:7" s="45" customFormat="1">
      <c r="A160" s="67"/>
      <c r="B160" s="83"/>
      <c r="C160" s="67"/>
      <c r="D160" s="68"/>
      <c r="E160" s="69"/>
      <c r="F160" s="190"/>
      <c r="G160" s="71"/>
    </row>
    <row r="161" spans="1:7" s="61" customFormat="1" ht="46.5" customHeight="1">
      <c r="A161" s="153" t="s">
        <v>693</v>
      </c>
      <c r="B161" s="156" t="s">
        <v>717</v>
      </c>
      <c r="C161" s="172" t="s">
        <v>3</v>
      </c>
      <c r="D161" s="173">
        <v>3.4</v>
      </c>
      <c r="E161" s="174">
        <v>0</v>
      </c>
      <c r="F161" s="186">
        <f>PRODUCT(D161:E161)</f>
        <v>0</v>
      </c>
      <c r="G161" s="165"/>
    </row>
    <row r="162" spans="1:7" s="45" customFormat="1">
      <c r="A162" s="67"/>
      <c r="B162" s="83"/>
      <c r="C162" s="67"/>
      <c r="D162" s="68"/>
      <c r="E162" s="69"/>
      <c r="F162" s="190"/>
      <c r="G162" s="71"/>
    </row>
    <row r="163" spans="1:7" s="61" customFormat="1" ht="54" customHeight="1">
      <c r="A163" s="153" t="s">
        <v>694</v>
      </c>
      <c r="B163" s="156" t="s">
        <v>718</v>
      </c>
      <c r="C163" s="172" t="s">
        <v>3</v>
      </c>
      <c r="D163" s="173">
        <v>3.1</v>
      </c>
      <c r="E163" s="174">
        <v>0</v>
      </c>
      <c r="F163" s="186">
        <f>PRODUCT(D163:E163)</f>
        <v>0</v>
      </c>
      <c r="G163" s="165"/>
    </row>
    <row r="164" spans="1:7" s="45" customFormat="1" ht="13" thickBot="1">
      <c r="A164" s="67"/>
      <c r="B164" s="83"/>
      <c r="C164" s="67"/>
      <c r="D164" s="68"/>
      <c r="E164" s="329"/>
      <c r="F164" s="70"/>
      <c r="G164" s="71"/>
    </row>
    <row r="165" spans="1:7" s="207" customFormat="1" ht="13.5" thickBot="1">
      <c r="A165" s="202"/>
      <c r="B165" s="171" t="s">
        <v>378</v>
      </c>
      <c r="C165" s="203"/>
      <c r="D165" s="204"/>
      <c r="E165" s="331"/>
      <c r="F165" s="205">
        <f>SUM(F159:F164)</f>
        <v>0</v>
      </c>
      <c r="G165" s="206"/>
    </row>
    <row r="166" spans="1:7" s="45" customFormat="1" ht="13">
      <c r="A166" s="67"/>
      <c r="B166" s="83"/>
      <c r="C166" s="67"/>
      <c r="D166" s="68"/>
      <c r="E166" s="338"/>
      <c r="F166" s="70"/>
      <c r="G166" s="71"/>
    </row>
    <row r="167" spans="1:7" s="45" customFormat="1" ht="13">
      <c r="A167" s="67"/>
      <c r="B167" s="83"/>
      <c r="C167" s="67"/>
      <c r="D167" s="68"/>
      <c r="E167" s="338"/>
      <c r="F167" s="70"/>
      <c r="G167" s="71"/>
    </row>
    <row r="168" spans="1:7" s="164" customFormat="1" ht="13">
      <c r="A168" s="166" t="s">
        <v>689</v>
      </c>
      <c r="B168" s="159" t="s">
        <v>6</v>
      </c>
      <c r="C168" s="178"/>
      <c r="D168" s="179"/>
      <c r="E168" s="336"/>
      <c r="F168" s="180"/>
      <c r="G168" s="163"/>
    </row>
    <row r="169" spans="1:7" s="45" customFormat="1" ht="13">
      <c r="A169" s="86"/>
      <c r="B169" s="66"/>
      <c r="C169" s="85"/>
      <c r="D169" s="111"/>
      <c r="E169" s="337"/>
      <c r="F169" s="97"/>
      <c r="G169" s="71"/>
    </row>
    <row r="170" spans="1:7" s="45" customFormat="1" ht="12.75" customHeight="1">
      <c r="A170" s="84" t="s">
        <v>8</v>
      </c>
      <c r="B170" s="84" t="s">
        <v>9</v>
      </c>
      <c r="C170" s="84" t="s">
        <v>12</v>
      </c>
      <c r="D170" s="84" t="s">
        <v>10</v>
      </c>
      <c r="E170" s="84" t="s">
        <v>13</v>
      </c>
      <c r="F170" s="84" t="s">
        <v>11</v>
      </c>
      <c r="G170" s="71"/>
    </row>
    <row r="171" spans="1:7" s="45" customFormat="1" ht="12.75" customHeight="1">
      <c r="A171" s="84"/>
      <c r="B171" s="84"/>
      <c r="C171" s="84"/>
      <c r="D171" s="84"/>
      <c r="E171" s="84"/>
      <c r="F171" s="84"/>
      <c r="G171" s="71"/>
    </row>
    <row r="172" spans="1:7" s="61" customFormat="1" ht="50">
      <c r="A172" s="176" t="s">
        <v>695</v>
      </c>
      <c r="B172" s="182" t="s">
        <v>690</v>
      </c>
      <c r="C172" s="172" t="s">
        <v>3</v>
      </c>
      <c r="D172" s="195">
        <v>197</v>
      </c>
      <c r="E172" s="196">
        <v>0</v>
      </c>
      <c r="F172" s="186">
        <f>PRODUCT(D172:E172)</f>
        <v>0</v>
      </c>
      <c r="G172" s="157"/>
    </row>
    <row r="173" spans="1:7" s="45" customFormat="1">
      <c r="A173" s="118"/>
      <c r="B173" s="119"/>
      <c r="C173" s="193"/>
      <c r="D173" s="197"/>
      <c r="E173" s="198"/>
      <c r="F173" s="199"/>
      <c r="G173" s="71"/>
    </row>
    <row r="174" spans="1:7" s="61" customFormat="1" ht="50">
      <c r="A174" s="176" t="s">
        <v>722</v>
      </c>
      <c r="B174" s="182" t="s">
        <v>719</v>
      </c>
      <c r="C174" s="172" t="s">
        <v>3</v>
      </c>
      <c r="D174" s="195">
        <v>7</v>
      </c>
      <c r="E174" s="196">
        <v>0</v>
      </c>
      <c r="F174" s="186">
        <f>PRODUCT(D174:E174)</f>
        <v>0</v>
      </c>
      <c r="G174" s="157"/>
    </row>
    <row r="175" spans="1:7" s="45" customFormat="1">
      <c r="A175" s="118"/>
      <c r="B175" s="119"/>
      <c r="C175" s="193"/>
      <c r="D175" s="197"/>
      <c r="E175" s="198"/>
      <c r="F175" s="199"/>
      <c r="G175" s="71"/>
    </row>
    <row r="176" spans="1:7" s="61" customFormat="1" ht="69.75" customHeight="1">
      <c r="A176" s="176" t="s">
        <v>721</v>
      </c>
      <c r="B176" s="182" t="s">
        <v>720</v>
      </c>
      <c r="C176" s="172" t="s">
        <v>3</v>
      </c>
      <c r="D176" s="195">
        <v>20</v>
      </c>
      <c r="E176" s="196">
        <v>0</v>
      </c>
      <c r="F176" s="186">
        <f>PRODUCT(D176:E176)</f>
        <v>0</v>
      </c>
      <c r="G176" s="157"/>
    </row>
    <row r="177" spans="1:7" s="45" customFormat="1">
      <c r="A177" s="118"/>
      <c r="B177" s="83"/>
      <c r="C177" s="187"/>
      <c r="D177" s="197"/>
      <c r="E177" s="198"/>
      <c r="F177" s="199"/>
      <c r="G177" s="71"/>
    </row>
    <row r="178" spans="1:7" s="61" customFormat="1" ht="69.75" customHeight="1">
      <c r="A178" s="176" t="s">
        <v>723</v>
      </c>
      <c r="B178" s="182" t="s">
        <v>724</v>
      </c>
      <c r="C178" s="172" t="s">
        <v>3</v>
      </c>
      <c r="D178" s="195">
        <v>1.5</v>
      </c>
      <c r="E178" s="196">
        <v>0</v>
      </c>
      <c r="F178" s="186">
        <f>PRODUCT(D178:E178)</f>
        <v>0</v>
      </c>
      <c r="G178" s="157"/>
    </row>
    <row r="179" spans="1:7" s="45" customFormat="1">
      <c r="A179" s="118"/>
      <c r="B179" s="83"/>
      <c r="C179" s="187"/>
      <c r="D179" s="197"/>
      <c r="E179" s="198"/>
      <c r="F179" s="199"/>
      <c r="G179" s="71"/>
    </row>
    <row r="180" spans="1:7" s="61" customFormat="1" ht="45" customHeight="1">
      <c r="A180" s="176" t="s">
        <v>725</v>
      </c>
      <c r="B180" s="182" t="s">
        <v>1355</v>
      </c>
      <c r="C180" s="172" t="s">
        <v>3</v>
      </c>
      <c r="D180" s="195">
        <v>25</v>
      </c>
      <c r="E180" s="196">
        <v>0</v>
      </c>
      <c r="F180" s="186">
        <f>PRODUCT(D180:E180)</f>
        <v>0</v>
      </c>
      <c r="G180" s="157"/>
    </row>
    <row r="181" spans="1:7" s="45" customFormat="1">
      <c r="A181" s="118"/>
      <c r="B181" s="83"/>
      <c r="C181" s="187"/>
      <c r="D181" s="197"/>
      <c r="E181" s="198"/>
      <c r="F181" s="199"/>
      <c r="G181" s="71"/>
    </row>
    <row r="182" spans="1:7" s="61" customFormat="1" ht="42.75" customHeight="1">
      <c r="A182" s="176" t="s">
        <v>726</v>
      </c>
      <c r="B182" s="182" t="s">
        <v>727</v>
      </c>
      <c r="C182" s="172" t="s">
        <v>3</v>
      </c>
      <c r="D182" s="195">
        <v>188</v>
      </c>
      <c r="E182" s="196">
        <v>0</v>
      </c>
      <c r="F182" s="186">
        <f>PRODUCT(D182:E182)</f>
        <v>0</v>
      </c>
      <c r="G182" s="157"/>
    </row>
    <row r="183" spans="1:7" s="45" customFormat="1">
      <c r="A183" s="118"/>
      <c r="B183" s="119"/>
      <c r="C183" s="193"/>
      <c r="D183" s="200"/>
      <c r="E183" s="198"/>
      <c r="F183" s="199"/>
      <c r="G183" s="71"/>
    </row>
    <row r="184" spans="1:7" s="61" customFormat="1" ht="60" customHeight="1">
      <c r="A184" s="176" t="s">
        <v>729</v>
      </c>
      <c r="B184" s="182" t="s">
        <v>728</v>
      </c>
      <c r="C184" s="172" t="s">
        <v>3</v>
      </c>
      <c r="D184" s="195">
        <v>54</v>
      </c>
      <c r="E184" s="196">
        <v>0</v>
      </c>
      <c r="F184" s="186">
        <f>PRODUCT(D184:E184)</f>
        <v>0</v>
      </c>
      <c r="G184" s="157"/>
    </row>
    <row r="185" spans="1:7" s="45" customFormat="1" ht="13.5" customHeight="1">
      <c r="A185" s="118"/>
      <c r="B185" s="83"/>
      <c r="C185" s="193"/>
      <c r="D185" s="197"/>
      <c r="E185" s="201"/>
      <c r="F185" s="199"/>
      <c r="G185" s="71"/>
    </row>
    <row r="186" spans="1:7" s="61" customFormat="1" ht="112.5">
      <c r="A186" s="176" t="s">
        <v>730</v>
      </c>
      <c r="B186" s="182" t="s">
        <v>1348</v>
      </c>
      <c r="C186" s="172" t="s">
        <v>3</v>
      </c>
      <c r="D186" s="195">
        <v>213</v>
      </c>
      <c r="E186" s="196">
        <v>0</v>
      </c>
      <c r="F186" s="186">
        <f>PRODUCT(D186:E186)</f>
        <v>0</v>
      </c>
      <c r="G186" s="157"/>
    </row>
    <row r="187" spans="1:7" s="45" customFormat="1" ht="12.75" customHeight="1">
      <c r="A187" s="118"/>
      <c r="B187" s="83"/>
      <c r="C187" s="193"/>
      <c r="D187" s="197"/>
      <c r="E187" s="201"/>
      <c r="F187" s="199"/>
      <c r="G187" s="71"/>
    </row>
    <row r="188" spans="1:7" s="61" customFormat="1" ht="70.5" customHeight="1">
      <c r="A188" s="176" t="s">
        <v>730</v>
      </c>
      <c r="B188" s="182" t="s">
        <v>731</v>
      </c>
      <c r="C188" s="172" t="s">
        <v>3</v>
      </c>
      <c r="D188" s="195">
        <v>5.5</v>
      </c>
      <c r="E188" s="196">
        <v>0</v>
      </c>
      <c r="F188" s="186">
        <f>PRODUCT(D188:E188)</f>
        <v>0</v>
      </c>
      <c r="G188" s="157"/>
    </row>
    <row r="189" spans="1:7" s="45" customFormat="1" ht="12.75" customHeight="1">
      <c r="A189" s="118"/>
      <c r="B189" s="83"/>
      <c r="C189" s="193"/>
      <c r="D189" s="197"/>
      <c r="E189" s="201"/>
      <c r="F189" s="199"/>
      <c r="G189" s="71"/>
    </row>
    <row r="190" spans="1:7" s="61" customFormat="1" ht="87.5">
      <c r="A190" s="176" t="s">
        <v>734</v>
      </c>
      <c r="B190" s="156" t="s">
        <v>733</v>
      </c>
      <c r="C190" s="172" t="s">
        <v>3</v>
      </c>
      <c r="D190" s="195">
        <v>230</v>
      </c>
      <c r="E190" s="196">
        <v>0</v>
      </c>
      <c r="F190" s="186">
        <f>PRODUCT(D190:E190)</f>
        <v>0</v>
      </c>
      <c r="G190" s="157"/>
    </row>
    <row r="191" spans="1:7" s="45" customFormat="1">
      <c r="A191" s="118"/>
      <c r="B191" s="119"/>
      <c r="C191" s="193"/>
      <c r="D191" s="197"/>
      <c r="E191" s="198"/>
      <c r="F191" s="199"/>
      <c r="G191" s="71"/>
    </row>
    <row r="192" spans="1:7" s="61" customFormat="1" ht="87.5">
      <c r="A192" s="176" t="s">
        <v>736</v>
      </c>
      <c r="B192" s="182" t="s">
        <v>735</v>
      </c>
      <c r="C192" s="172" t="s">
        <v>3</v>
      </c>
      <c r="D192" s="195">
        <v>85</v>
      </c>
      <c r="E192" s="196">
        <v>0</v>
      </c>
      <c r="F192" s="186">
        <f>PRODUCT(D192:E192)</f>
        <v>0</v>
      </c>
      <c r="G192" s="157"/>
    </row>
    <row r="193" spans="1:7" s="45" customFormat="1">
      <c r="A193" s="118"/>
      <c r="B193" s="119"/>
      <c r="C193" s="193"/>
      <c r="D193" s="197"/>
      <c r="E193" s="198"/>
      <c r="F193" s="199"/>
      <c r="G193" s="71"/>
    </row>
    <row r="194" spans="1:7" s="61" customFormat="1" ht="69.75" customHeight="1">
      <c r="A194" s="176" t="s">
        <v>738</v>
      </c>
      <c r="B194" s="182" t="s">
        <v>737</v>
      </c>
      <c r="C194" s="172" t="s">
        <v>3</v>
      </c>
      <c r="D194" s="195">
        <v>7</v>
      </c>
      <c r="E194" s="196">
        <v>0</v>
      </c>
      <c r="F194" s="186">
        <f>PRODUCT(D194:E194)</f>
        <v>0</v>
      </c>
      <c r="G194" s="157"/>
    </row>
    <row r="195" spans="1:7" s="45" customFormat="1">
      <c r="A195" s="118"/>
      <c r="B195" s="119"/>
      <c r="C195" s="187"/>
      <c r="D195" s="197"/>
      <c r="E195" s="198">
        <v>0</v>
      </c>
      <c r="F195" s="199"/>
      <c r="G195" s="71"/>
    </row>
    <row r="196" spans="1:7" s="61" customFormat="1" ht="28.5" customHeight="1">
      <c r="A196" s="176" t="s">
        <v>739</v>
      </c>
      <c r="B196" s="182" t="s">
        <v>732</v>
      </c>
      <c r="C196" s="172" t="s">
        <v>3</v>
      </c>
      <c r="D196" s="195">
        <v>25</v>
      </c>
      <c r="E196" s="196">
        <v>0</v>
      </c>
      <c r="F196" s="186">
        <f>PRODUCT(D196:E196)</f>
        <v>0</v>
      </c>
      <c r="G196" s="157"/>
    </row>
    <row r="197" spans="1:7" s="45" customFormat="1" ht="13" thickBot="1">
      <c r="A197" s="118"/>
      <c r="B197" s="119"/>
      <c r="C197" s="193"/>
      <c r="D197" s="197"/>
      <c r="E197" s="339"/>
      <c r="F197" s="199"/>
      <c r="G197" s="71"/>
    </row>
    <row r="198" spans="1:7" s="207" customFormat="1" ht="13.5" thickBot="1">
      <c r="A198" s="202"/>
      <c r="B198" s="171" t="s">
        <v>378</v>
      </c>
      <c r="C198" s="203"/>
      <c r="D198" s="208"/>
      <c r="E198" s="331"/>
      <c r="F198" s="205">
        <f>SUM(F172:F197)</f>
        <v>0</v>
      </c>
      <c r="G198" s="206"/>
    </row>
    <row r="199" spans="1:7" s="45" customFormat="1">
      <c r="A199" s="85"/>
      <c r="B199" s="95"/>
      <c r="C199" s="85"/>
      <c r="D199" s="111"/>
      <c r="E199" s="337"/>
      <c r="F199" s="70"/>
      <c r="G199" s="71"/>
    </row>
    <row r="200" spans="1:7" s="45" customFormat="1">
      <c r="A200" s="67"/>
      <c r="B200" s="134"/>
      <c r="C200" s="85"/>
      <c r="D200" s="68"/>
      <c r="E200" s="337"/>
      <c r="F200" s="70"/>
      <c r="G200" s="71"/>
    </row>
    <row r="201" spans="1:7" s="164" customFormat="1" ht="13">
      <c r="A201" s="166" t="s">
        <v>699</v>
      </c>
      <c r="B201" s="159" t="s">
        <v>644</v>
      </c>
      <c r="C201" s="178"/>
      <c r="D201" s="209"/>
      <c r="E201" s="336"/>
      <c r="F201" s="180"/>
      <c r="G201" s="163"/>
    </row>
    <row r="202" spans="1:7" s="45" customFormat="1" ht="13">
      <c r="A202" s="86"/>
      <c r="B202" s="66"/>
      <c r="C202" s="85"/>
      <c r="D202" s="142"/>
      <c r="E202" s="337"/>
      <c r="F202" s="97"/>
      <c r="G202" s="71"/>
    </row>
    <row r="203" spans="1:7" s="45" customFormat="1" ht="13">
      <c r="A203" s="86"/>
      <c r="B203" s="66" t="s">
        <v>655</v>
      </c>
      <c r="C203" s="85"/>
      <c r="D203" s="142"/>
      <c r="E203" s="337"/>
      <c r="F203" s="97"/>
      <c r="G203" s="71"/>
    </row>
    <row r="204" spans="1:7" s="45" customFormat="1" ht="107.25" customHeight="1">
      <c r="A204" s="86"/>
      <c r="B204" s="558" t="s">
        <v>740</v>
      </c>
      <c r="C204" s="558"/>
      <c r="D204" s="558"/>
      <c r="E204" s="337"/>
      <c r="F204" s="97"/>
      <c r="G204" s="71"/>
    </row>
    <row r="205" spans="1:7" s="45" customFormat="1" ht="57.75" customHeight="1">
      <c r="A205" s="86"/>
      <c r="B205" s="550" t="s">
        <v>741</v>
      </c>
      <c r="C205" s="550"/>
      <c r="D205" s="550"/>
      <c r="E205" s="337"/>
      <c r="F205" s="97"/>
      <c r="G205" s="71"/>
    </row>
    <row r="206" spans="1:7" s="45" customFormat="1" ht="132" customHeight="1">
      <c r="A206" s="86"/>
      <c r="B206" s="575" t="s">
        <v>742</v>
      </c>
      <c r="C206" s="575"/>
      <c r="D206" s="575"/>
      <c r="E206" s="337"/>
      <c r="F206" s="97"/>
      <c r="G206" s="71"/>
    </row>
    <row r="207" spans="1:7" s="45" customFormat="1" ht="13.5" customHeight="1">
      <c r="A207" s="86"/>
      <c r="B207" s="94"/>
      <c r="C207" s="85"/>
      <c r="D207" s="142"/>
      <c r="E207" s="337"/>
      <c r="F207" s="97"/>
      <c r="G207" s="71"/>
    </row>
    <row r="208" spans="1:7" s="45" customFormat="1" ht="13.5" customHeight="1">
      <c r="A208" s="84" t="s">
        <v>8</v>
      </c>
      <c r="B208" s="84" t="s">
        <v>9</v>
      </c>
      <c r="C208" s="84" t="s">
        <v>12</v>
      </c>
      <c r="D208" s="84" t="s">
        <v>10</v>
      </c>
      <c r="E208" s="84" t="s">
        <v>13</v>
      </c>
      <c r="F208" s="84" t="s">
        <v>11</v>
      </c>
      <c r="G208" s="71"/>
    </row>
    <row r="209" spans="1:7" s="45" customFormat="1" ht="12.75" customHeight="1">
      <c r="A209" s="84"/>
      <c r="B209" s="84"/>
      <c r="C209" s="84"/>
      <c r="D209" s="84"/>
      <c r="E209" s="84"/>
      <c r="F209" s="84"/>
      <c r="G209" s="71"/>
    </row>
    <row r="210" spans="1:7" s="61" customFormat="1" ht="146.25" customHeight="1">
      <c r="A210" s="210" t="s">
        <v>743</v>
      </c>
      <c r="B210" s="156" t="s">
        <v>752</v>
      </c>
      <c r="C210" s="176"/>
      <c r="D210" s="211"/>
      <c r="E210" s="168"/>
      <c r="F210" s="177"/>
      <c r="G210" s="157"/>
    </row>
    <row r="211" spans="1:7" s="61" customFormat="1" ht="12.75" customHeight="1">
      <c r="A211" s="210"/>
      <c r="B211" s="212" t="s">
        <v>761</v>
      </c>
      <c r="C211" s="176"/>
      <c r="D211" s="211"/>
      <c r="E211" s="168"/>
      <c r="F211" s="177"/>
      <c r="G211" s="157"/>
    </row>
    <row r="212" spans="1:7" s="61" customFormat="1">
      <c r="A212" s="210"/>
      <c r="B212" s="156" t="s">
        <v>751</v>
      </c>
      <c r="C212" s="176" t="s">
        <v>0</v>
      </c>
      <c r="D212" s="183">
        <v>1</v>
      </c>
      <c r="E212" s="168">
        <v>0</v>
      </c>
      <c r="F212" s="186">
        <f>PRODUCT(D212:E212)</f>
        <v>0</v>
      </c>
      <c r="G212" s="157"/>
    </row>
    <row r="213" spans="1:7" s="45" customFormat="1" ht="13">
      <c r="A213" s="86"/>
      <c r="B213" s="83"/>
      <c r="C213" s="85"/>
      <c r="D213" s="142"/>
      <c r="E213" s="122"/>
      <c r="F213" s="97"/>
      <c r="G213" s="71"/>
    </row>
    <row r="214" spans="1:7" s="61" customFormat="1" ht="118.5" customHeight="1">
      <c r="A214" s="210" t="s">
        <v>744</v>
      </c>
      <c r="B214" s="156" t="s">
        <v>797</v>
      </c>
      <c r="C214" s="176"/>
      <c r="D214" s="211"/>
      <c r="E214" s="168"/>
      <c r="F214" s="177"/>
      <c r="G214" s="157"/>
    </row>
    <row r="215" spans="1:7" s="61" customFormat="1" ht="12.75" customHeight="1">
      <c r="A215" s="210"/>
      <c r="B215" s="212" t="s">
        <v>762</v>
      </c>
      <c r="C215" s="176"/>
      <c r="D215" s="211"/>
      <c r="E215" s="168">
        <v>0</v>
      </c>
      <c r="F215" s="177"/>
      <c r="G215" s="157"/>
    </row>
    <row r="216" spans="1:7" s="61" customFormat="1">
      <c r="A216" s="210"/>
      <c r="B216" s="156" t="s">
        <v>753</v>
      </c>
      <c r="C216" s="176" t="s">
        <v>0</v>
      </c>
      <c r="D216" s="183">
        <v>4</v>
      </c>
      <c r="E216" s="168">
        <v>0</v>
      </c>
      <c r="F216" s="186">
        <f>PRODUCT(D216:E216)</f>
        <v>0</v>
      </c>
      <c r="G216" s="157"/>
    </row>
    <row r="217" spans="1:7" s="45" customFormat="1" ht="13">
      <c r="A217" s="86"/>
      <c r="B217" s="83"/>
      <c r="C217" s="85"/>
      <c r="D217" s="142"/>
      <c r="E217" s="122"/>
      <c r="F217" s="97"/>
      <c r="G217" s="71"/>
    </row>
    <row r="218" spans="1:7" s="61" customFormat="1" ht="135.75" customHeight="1">
      <c r="A218" s="210" t="s">
        <v>745</v>
      </c>
      <c r="B218" s="156" t="s">
        <v>798</v>
      </c>
      <c r="C218" s="176"/>
      <c r="D218" s="211"/>
      <c r="E218" s="168"/>
      <c r="F218" s="177"/>
      <c r="G218" s="157"/>
    </row>
    <row r="219" spans="1:7" s="61" customFormat="1" ht="12.75" customHeight="1">
      <c r="A219" s="210"/>
      <c r="B219" s="212" t="s">
        <v>763</v>
      </c>
      <c r="C219" s="176"/>
      <c r="D219" s="211"/>
      <c r="E219" s="168"/>
      <c r="F219" s="177"/>
      <c r="G219" s="157"/>
    </row>
    <row r="220" spans="1:7" s="61" customFormat="1">
      <c r="A220" s="210"/>
      <c r="B220" s="156" t="s">
        <v>754</v>
      </c>
      <c r="C220" s="176" t="s">
        <v>0</v>
      </c>
      <c r="D220" s="183">
        <v>1</v>
      </c>
      <c r="E220" s="168">
        <v>0</v>
      </c>
      <c r="F220" s="186">
        <f>PRODUCT(D220:E220)</f>
        <v>0</v>
      </c>
      <c r="G220" s="157"/>
    </row>
    <row r="221" spans="1:7" s="45" customFormat="1" ht="13">
      <c r="A221" s="86"/>
      <c r="B221" s="83"/>
      <c r="C221" s="85"/>
      <c r="D221" s="142"/>
      <c r="E221" s="122"/>
      <c r="F221" s="97"/>
      <c r="G221" s="71"/>
    </row>
    <row r="222" spans="1:7" s="61" customFormat="1" ht="108" customHeight="1">
      <c r="A222" s="210" t="s">
        <v>746</v>
      </c>
      <c r="B222" s="156" t="s">
        <v>755</v>
      </c>
      <c r="C222" s="176"/>
      <c r="D222" s="211"/>
      <c r="E222" s="168"/>
      <c r="F222" s="177"/>
      <c r="G222" s="157"/>
    </row>
    <row r="223" spans="1:7" s="61" customFormat="1" ht="12.75" customHeight="1">
      <c r="A223" s="210"/>
      <c r="B223" s="212" t="s">
        <v>764</v>
      </c>
      <c r="C223" s="176"/>
      <c r="D223" s="211"/>
      <c r="E223" s="168"/>
      <c r="F223" s="177"/>
      <c r="G223" s="157"/>
    </row>
    <row r="224" spans="1:7" s="61" customFormat="1">
      <c r="A224" s="210"/>
      <c r="B224" s="156" t="s">
        <v>756</v>
      </c>
      <c r="C224" s="176" t="s">
        <v>0</v>
      </c>
      <c r="D224" s="183">
        <v>1</v>
      </c>
      <c r="E224" s="168">
        <v>0</v>
      </c>
      <c r="F224" s="186">
        <f>PRODUCT(D224:E224)</f>
        <v>0</v>
      </c>
      <c r="G224" s="157"/>
    </row>
    <row r="225" spans="1:7" s="45" customFormat="1">
      <c r="A225" s="133"/>
      <c r="B225" s="83"/>
      <c r="C225" s="85"/>
      <c r="D225" s="121"/>
      <c r="E225" s="122"/>
      <c r="F225" s="97"/>
      <c r="G225" s="71"/>
    </row>
    <row r="226" spans="1:7" s="61" customFormat="1" ht="110.25" customHeight="1">
      <c r="A226" s="210" t="s">
        <v>747</v>
      </c>
      <c r="B226" s="156" t="s">
        <v>757</v>
      </c>
      <c r="C226" s="176"/>
      <c r="D226" s="211"/>
      <c r="E226" s="168"/>
      <c r="F226" s="177"/>
      <c r="G226" s="157"/>
    </row>
    <row r="227" spans="1:7" s="61" customFormat="1" ht="12.75" customHeight="1">
      <c r="A227" s="210"/>
      <c r="B227" s="212" t="s">
        <v>765</v>
      </c>
      <c r="C227" s="176"/>
      <c r="D227" s="211"/>
      <c r="E227" s="168"/>
      <c r="F227" s="177"/>
      <c r="G227" s="157"/>
    </row>
    <row r="228" spans="1:7" s="61" customFormat="1">
      <c r="A228" s="210"/>
      <c r="B228" s="156" t="s">
        <v>758</v>
      </c>
      <c r="C228" s="176" t="s">
        <v>0</v>
      </c>
      <c r="D228" s="183">
        <v>1</v>
      </c>
      <c r="E228" s="168">
        <v>0</v>
      </c>
      <c r="F228" s="186">
        <f>PRODUCT(D228:E228)</f>
        <v>0</v>
      </c>
      <c r="G228" s="157"/>
    </row>
    <row r="229" spans="1:7" s="45" customFormat="1">
      <c r="A229" s="133"/>
      <c r="B229" s="83"/>
      <c r="C229" s="85"/>
      <c r="D229" s="96"/>
      <c r="E229" s="122"/>
      <c r="F229" s="97"/>
      <c r="G229" s="71"/>
    </row>
    <row r="230" spans="1:7" s="61" customFormat="1" ht="124.5" customHeight="1">
      <c r="A230" s="210" t="s">
        <v>748</v>
      </c>
      <c r="B230" s="156" t="s">
        <v>759</v>
      </c>
      <c r="C230" s="176"/>
      <c r="D230" s="211"/>
      <c r="E230" s="168"/>
      <c r="F230" s="177"/>
      <c r="G230" s="157"/>
    </row>
    <row r="231" spans="1:7" s="61" customFormat="1" ht="12.75" customHeight="1">
      <c r="A231" s="210"/>
      <c r="B231" s="212" t="s">
        <v>766</v>
      </c>
      <c r="C231" s="176"/>
      <c r="D231" s="211"/>
      <c r="E231" s="168"/>
      <c r="F231" s="177"/>
      <c r="G231" s="157"/>
    </row>
    <row r="232" spans="1:7" s="61" customFormat="1">
      <c r="A232" s="210"/>
      <c r="B232" s="156" t="s">
        <v>760</v>
      </c>
      <c r="C232" s="176" t="s">
        <v>0</v>
      </c>
      <c r="D232" s="183">
        <v>1</v>
      </c>
      <c r="E232" s="168">
        <v>0</v>
      </c>
      <c r="F232" s="186">
        <f>PRODUCT(D232:E232)</f>
        <v>0</v>
      </c>
      <c r="G232" s="157"/>
    </row>
    <row r="233" spans="1:7" s="45" customFormat="1">
      <c r="A233" s="133"/>
      <c r="B233" s="83"/>
      <c r="C233" s="85"/>
      <c r="D233" s="96"/>
      <c r="E233" s="122"/>
      <c r="F233" s="97"/>
      <c r="G233" s="71"/>
    </row>
    <row r="234" spans="1:7" s="61" customFormat="1" ht="70.5" customHeight="1">
      <c r="A234" s="210" t="s">
        <v>749</v>
      </c>
      <c r="B234" s="156" t="s">
        <v>807</v>
      </c>
      <c r="C234" s="214" t="s">
        <v>1</v>
      </c>
      <c r="D234" s="195">
        <v>50</v>
      </c>
      <c r="E234" s="196">
        <v>0</v>
      </c>
      <c r="F234" s="186">
        <f>PRODUCT(D234:E234)</f>
        <v>0</v>
      </c>
      <c r="G234" s="157"/>
    </row>
    <row r="235" spans="1:7" s="45" customFormat="1">
      <c r="A235" s="133"/>
      <c r="B235" s="83"/>
      <c r="C235" s="85"/>
      <c r="D235" s="96"/>
      <c r="E235" s="99"/>
      <c r="F235" s="97"/>
      <c r="G235" s="71"/>
    </row>
    <row r="236" spans="1:7" s="61" customFormat="1" ht="82.5" customHeight="1">
      <c r="A236" s="210" t="s">
        <v>750</v>
      </c>
      <c r="B236" s="156" t="s">
        <v>808</v>
      </c>
      <c r="C236" s="214" t="s">
        <v>20</v>
      </c>
      <c r="D236" s="195">
        <v>12</v>
      </c>
      <c r="E236" s="196">
        <v>0</v>
      </c>
      <c r="F236" s="186">
        <f>PRODUCT(D236:E236)</f>
        <v>0</v>
      </c>
      <c r="G236" s="157"/>
    </row>
    <row r="237" spans="1:7" s="45" customFormat="1" ht="13" thickBot="1">
      <c r="A237" s="133"/>
      <c r="B237" s="83"/>
      <c r="C237" s="85"/>
      <c r="D237" s="96"/>
      <c r="E237" s="337"/>
      <c r="F237" s="97"/>
      <c r="G237" s="71"/>
    </row>
    <row r="238" spans="1:7" s="45" customFormat="1" ht="13.5" thickBot="1">
      <c r="A238" s="202"/>
      <c r="B238" s="171" t="s">
        <v>378</v>
      </c>
      <c r="C238" s="203"/>
      <c r="D238" s="204"/>
      <c r="E238" s="331"/>
      <c r="F238" s="205">
        <f>SUM(F210:F237)</f>
        <v>0</v>
      </c>
      <c r="G238" s="71"/>
    </row>
    <row r="239" spans="1:7" s="45" customFormat="1">
      <c r="A239" s="85"/>
      <c r="B239" s="95"/>
      <c r="C239" s="85"/>
      <c r="D239" s="96"/>
      <c r="E239" s="337"/>
      <c r="F239" s="97"/>
      <c r="G239" s="71"/>
    </row>
    <row r="240" spans="1:7" s="45" customFormat="1">
      <c r="A240" s="85"/>
      <c r="B240" s="95"/>
      <c r="C240" s="85"/>
      <c r="D240" s="96"/>
      <c r="E240" s="337"/>
      <c r="F240" s="97"/>
      <c r="G240" s="71"/>
    </row>
    <row r="241" spans="1:7" s="164" customFormat="1" ht="13">
      <c r="A241" s="166" t="s">
        <v>700</v>
      </c>
      <c r="B241" s="159" t="s">
        <v>767</v>
      </c>
      <c r="C241" s="178"/>
      <c r="D241" s="179"/>
      <c r="E241" s="336"/>
      <c r="F241" s="180"/>
      <c r="G241" s="163"/>
    </row>
    <row r="242" spans="1:7" s="45" customFormat="1" ht="13">
      <c r="A242" s="86"/>
      <c r="B242" s="66"/>
      <c r="C242" s="85"/>
      <c r="D242" s="111"/>
      <c r="E242" s="337"/>
      <c r="F242" s="97"/>
      <c r="G242" s="71"/>
    </row>
    <row r="243" spans="1:7" s="45" customFormat="1" ht="13.5" customHeight="1">
      <c r="A243" s="84" t="s">
        <v>8</v>
      </c>
      <c r="B243" s="84" t="s">
        <v>9</v>
      </c>
      <c r="C243" s="84" t="s">
        <v>12</v>
      </c>
      <c r="D243" s="84" t="s">
        <v>10</v>
      </c>
      <c r="E243" s="84" t="s">
        <v>13</v>
      </c>
      <c r="F243" s="84" t="s">
        <v>11</v>
      </c>
      <c r="G243" s="71"/>
    </row>
    <row r="244" spans="1:7" s="45" customFormat="1" ht="13.5" customHeight="1">
      <c r="A244" s="84"/>
      <c r="B244" s="84"/>
      <c r="C244" s="84"/>
      <c r="D244" s="84"/>
      <c r="E244" s="84"/>
      <c r="F244" s="84"/>
      <c r="G244" s="71"/>
    </row>
    <row r="245" spans="1:7" s="61" customFormat="1" ht="75">
      <c r="A245" s="153" t="s">
        <v>768</v>
      </c>
      <c r="B245" s="156" t="s">
        <v>813</v>
      </c>
      <c r="C245" s="214"/>
      <c r="D245" s="195"/>
      <c r="E245" s="196"/>
      <c r="F245" s="186"/>
      <c r="G245" s="157"/>
    </row>
    <row r="246" spans="1:7" s="61" customFormat="1">
      <c r="A246" s="210"/>
      <c r="B246" s="167" t="s">
        <v>814</v>
      </c>
      <c r="C246" s="176" t="s">
        <v>0</v>
      </c>
      <c r="D246" s="183">
        <v>3</v>
      </c>
      <c r="E246" s="168">
        <v>0</v>
      </c>
      <c r="F246" s="186">
        <f>PRODUCT(D246:E246)</f>
        <v>0</v>
      </c>
      <c r="G246" s="157"/>
    </row>
    <row r="247" spans="1:7" s="61" customFormat="1">
      <c r="A247" s="210"/>
      <c r="B247" s="167" t="s">
        <v>815</v>
      </c>
      <c r="C247" s="176" t="s">
        <v>0</v>
      </c>
      <c r="D247" s="183">
        <v>3</v>
      </c>
      <c r="E247" s="168">
        <v>0</v>
      </c>
      <c r="F247" s="186">
        <f>PRODUCT(D247:E247)</f>
        <v>0</v>
      </c>
      <c r="G247" s="157"/>
    </row>
    <row r="248" spans="1:7" s="45" customFormat="1">
      <c r="A248" s="67"/>
      <c r="B248" s="83"/>
      <c r="C248" s="67"/>
      <c r="D248" s="68"/>
      <c r="E248" s="99">
        <v>0</v>
      </c>
      <c r="F248" s="97"/>
      <c r="G248" s="71"/>
    </row>
    <row r="249" spans="1:7" s="61" customFormat="1" ht="87.5">
      <c r="A249" s="153" t="s">
        <v>806</v>
      </c>
      <c r="B249" s="156" t="s">
        <v>1299</v>
      </c>
      <c r="C249" s="214"/>
      <c r="D249" s="195"/>
      <c r="E249" s="196"/>
      <c r="F249" s="186"/>
      <c r="G249" s="157"/>
    </row>
    <row r="250" spans="1:7" s="61" customFormat="1" ht="13">
      <c r="A250" s="210"/>
      <c r="B250" s="185" t="s">
        <v>1300</v>
      </c>
      <c r="C250" s="176" t="s">
        <v>0</v>
      </c>
      <c r="D250" s="183">
        <v>1</v>
      </c>
      <c r="E250" s="168"/>
      <c r="F250" s="186"/>
      <c r="G250" s="157"/>
    </row>
    <row r="251" spans="1:7" s="61" customFormat="1" ht="13">
      <c r="A251" s="210"/>
      <c r="B251" s="185" t="s">
        <v>1301</v>
      </c>
      <c r="C251" s="176" t="s">
        <v>0</v>
      </c>
      <c r="D251" s="183">
        <v>1</v>
      </c>
      <c r="E251" s="168"/>
      <c r="F251" s="186"/>
      <c r="G251" s="157"/>
    </row>
    <row r="252" spans="1:7" s="61" customFormat="1" ht="13">
      <c r="A252" s="210"/>
      <c r="B252" s="185" t="s">
        <v>1302</v>
      </c>
      <c r="C252" s="176" t="s">
        <v>0</v>
      </c>
      <c r="D252" s="183">
        <v>2</v>
      </c>
      <c r="E252" s="168"/>
      <c r="F252" s="186"/>
      <c r="G252" s="157"/>
    </row>
    <row r="253" spans="1:7" s="61" customFormat="1" ht="24" customHeight="1">
      <c r="A253" s="210"/>
      <c r="B253" s="185" t="s">
        <v>1303</v>
      </c>
      <c r="C253" s="176" t="s">
        <v>0</v>
      </c>
      <c r="D253" s="183">
        <v>2</v>
      </c>
      <c r="E253" s="168"/>
      <c r="F253" s="186"/>
      <c r="G253" s="157"/>
    </row>
    <row r="254" spans="1:7" s="61" customFormat="1" ht="13">
      <c r="A254" s="210"/>
      <c r="B254" s="185"/>
      <c r="C254" s="214" t="s">
        <v>2</v>
      </c>
      <c r="D254" s="195">
        <v>0.25</v>
      </c>
      <c r="E254" s="196">
        <v>0</v>
      </c>
      <c r="F254" s="186">
        <f>PRODUCT(D254:E254)</f>
        <v>0</v>
      </c>
      <c r="G254" s="157"/>
    </row>
    <row r="255" spans="1:7" s="45" customFormat="1" ht="13" thickBot="1">
      <c r="A255" s="67"/>
      <c r="B255" s="83"/>
      <c r="C255" s="67"/>
      <c r="D255" s="68"/>
      <c r="E255" s="337">
        <v>0</v>
      </c>
      <c r="F255" s="97"/>
      <c r="G255" s="71"/>
    </row>
    <row r="256" spans="1:7" s="45" customFormat="1" ht="13.5" thickBot="1">
      <c r="A256" s="202"/>
      <c r="B256" s="171" t="s">
        <v>378</v>
      </c>
      <c r="C256" s="203"/>
      <c r="D256" s="204"/>
      <c r="E256" s="331"/>
      <c r="F256" s="205">
        <f>SUM(F245:F255)</f>
        <v>0</v>
      </c>
      <c r="G256" s="71"/>
    </row>
    <row r="257" spans="1:7" s="45" customFormat="1">
      <c r="A257" s="67"/>
      <c r="B257" s="271"/>
      <c r="C257" s="288"/>
      <c r="D257" s="289"/>
      <c r="E257" s="290"/>
      <c r="F257" s="291"/>
    </row>
    <row r="258" spans="1:7" s="45" customFormat="1">
      <c r="A258" s="85"/>
      <c r="B258" s="95"/>
      <c r="C258" s="85"/>
      <c r="D258" s="96"/>
      <c r="E258" s="337"/>
      <c r="F258" s="97"/>
      <c r="G258" s="71"/>
    </row>
    <row r="259" spans="1:7" s="164" customFormat="1" ht="13">
      <c r="A259" s="166" t="s">
        <v>701</v>
      </c>
      <c r="B259" s="159" t="s">
        <v>770</v>
      </c>
      <c r="C259" s="178"/>
      <c r="D259" s="179"/>
      <c r="E259" s="336"/>
      <c r="F259" s="180"/>
      <c r="G259" s="163"/>
    </row>
    <row r="260" spans="1:7" s="45" customFormat="1" ht="13">
      <c r="A260" s="86"/>
      <c r="B260" s="66"/>
      <c r="C260" s="85"/>
      <c r="D260" s="111"/>
      <c r="E260" s="337"/>
      <c r="F260" s="97"/>
      <c r="G260" s="71"/>
    </row>
    <row r="261" spans="1:7" s="45" customFormat="1" ht="13.5" customHeight="1">
      <c r="A261" s="84" t="s">
        <v>8</v>
      </c>
      <c r="B261" s="84" t="s">
        <v>9</v>
      </c>
      <c r="C261" s="84" t="s">
        <v>12</v>
      </c>
      <c r="D261" s="84" t="s">
        <v>10</v>
      </c>
      <c r="E261" s="84" t="s">
        <v>13</v>
      </c>
      <c r="F261" s="84" t="s">
        <v>11</v>
      </c>
      <c r="G261" s="71"/>
    </row>
    <row r="262" spans="1:7" s="45" customFormat="1" ht="13.5" customHeight="1">
      <c r="A262" s="84"/>
      <c r="B262" s="84"/>
      <c r="C262" s="84"/>
      <c r="D262" s="84"/>
      <c r="E262" s="84"/>
      <c r="F262" s="84"/>
      <c r="G262" s="71"/>
    </row>
    <row r="263" spans="1:7" s="61" customFormat="1" ht="30" customHeight="1">
      <c r="A263" s="153" t="s">
        <v>769</v>
      </c>
      <c r="B263" s="156" t="s">
        <v>776</v>
      </c>
      <c r="C263" s="172"/>
      <c r="D263" s="173"/>
      <c r="E263" s="196"/>
      <c r="F263" s="186"/>
      <c r="G263" s="157"/>
    </row>
    <row r="264" spans="1:7" s="61" customFormat="1" ht="13">
      <c r="A264" s="153"/>
      <c r="B264" s="215" t="s">
        <v>774</v>
      </c>
      <c r="C264" s="214" t="s">
        <v>3</v>
      </c>
      <c r="D264" s="195">
        <v>100</v>
      </c>
      <c r="E264" s="196">
        <v>0</v>
      </c>
      <c r="F264" s="186">
        <f>PRODUCT(D264:E264)</f>
        <v>0</v>
      </c>
      <c r="G264" s="157"/>
    </row>
    <row r="265" spans="1:7" s="61" customFormat="1" ht="13">
      <c r="A265" s="153"/>
      <c r="B265" s="215" t="s">
        <v>775</v>
      </c>
      <c r="C265" s="214" t="s">
        <v>3</v>
      </c>
      <c r="D265" s="195">
        <v>100</v>
      </c>
      <c r="E265" s="196">
        <v>0</v>
      </c>
      <c r="F265" s="186">
        <f>PRODUCT(D265:E265)</f>
        <v>0</v>
      </c>
      <c r="G265" s="157"/>
    </row>
    <row r="266" spans="1:7" s="61" customFormat="1" ht="13">
      <c r="A266" s="153"/>
      <c r="B266" s="215" t="s">
        <v>782</v>
      </c>
      <c r="C266" s="214" t="s">
        <v>3</v>
      </c>
      <c r="D266" s="195">
        <v>100</v>
      </c>
      <c r="E266" s="196">
        <v>0</v>
      </c>
      <c r="F266" s="186">
        <f>PRODUCT(D266:E266)</f>
        <v>0</v>
      </c>
      <c r="G266" s="157"/>
    </row>
    <row r="267" spans="1:7" s="61" customFormat="1" ht="62.5">
      <c r="A267" s="153"/>
      <c r="B267" s="156" t="s">
        <v>1353</v>
      </c>
      <c r="C267" s="214"/>
      <c r="D267" s="195"/>
      <c r="E267" s="196"/>
      <c r="F267" s="186"/>
      <c r="G267" s="157"/>
    </row>
    <row r="268" spans="1:7" s="45" customFormat="1" ht="13">
      <c r="A268" s="67"/>
      <c r="B268" s="213"/>
      <c r="C268" s="67"/>
      <c r="D268" s="68"/>
      <c r="E268" s="99"/>
      <c r="F268" s="97"/>
      <c r="G268" s="71"/>
    </row>
    <row r="269" spans="1:7" s="61" customFormat="1" ht="30" customHeight="1">
      <c r="A269" s="153" t="s">
        <v>777</v>
      </c>
      <c r="B269" s="156" t="s">
        <v>773</v>
      </c>
      <c r="C269" s="172"/>
      <c r="D269" s="173"/>
      <c r="E269" s="196"/>
      <c r="F269" s="186"/>
      <c r="G269" s="157"/>
    </row>
    <row r="270" spans="1:7" s="61" customFormat="1" ht="13">
      <c r="A270" s="153"/>
      <c r="B270" s="215" t="s">
        <v>774</v>
      </c>
      <c r="C270" s="214" t="s">
        <v>3</v>
      </c>
      <c r="D270" s="195">
        <v>92</v>
      </c>
      <c r="E270" s="196">
        <v>0</v>
      </c>
      <c r="F270" s="186">
        <f>PRODUCT(D270:E270)</f>
        <v>0</v>
      </c>
      <c r="G270" s="157"/>
    </row>
    <row r="271" spans="1:7" s="61" customFormat="1" ht="13">
      <c r="A271" s="153"/>
      <c r="B271" s="215" t="s">
        <v>775</v>
      </c>
      <c r="C271" s="214" t="s">
        <v>3</v>
      </c>
      <c r="D271" s="195">
        <v>92</v>
      </c>
      <c r="E271" s="196">
        <v>0</v>
      </c>
      <c r="F271" s="186">
        <f>PRODUCT(D271:E271)</f>
        <v>0</v>
      </c>
      <c r="G271" s="157"/>
    </row>
    <row r="272" spans="1:7" s="61" customFormat="1" ht="13">
      <c r="A272" s="153"/>
      <c r="B272" s="215" t="s">
        <v>781</v>
      </c>
      <c r="C272" s="214" t="s">
        <v>3</v>
      </c>
      <c r="D272" s="195">
        <v>92</v>
      </c>
      <c r="E272" s="196">
        <v>0</v>
      </c>
      <c r="F272" s="186">
        <f>PRODUCT(D272:E272)</f>
        <v>0</v>
      </c>
      <c r="G272" s="157"/>
    </row>
    <row r="273" spans="1:7" s="61" customFormat="1" ht="68.25" customHeight="1">
      <c r="A273" s="153"/>
      <c r="B273" s="156" t="s">
        <v>1353</v>
      </c>
      <c r="C273" s="214"/>
      <c r="D273" s="195"/>
      <c r="E273" s="196"/>
      <c r="F273" s="186"/>
      <c r="G273" s="157"/>
    </row>
    <row r="274" spans="1:7" s="45" customFormat="1" ht="13">
      <c r="A274" s="67"/>
      <c r="B274" s="213"/>
      <c r="C274" s="67"/>
      <c r="D274" s="68"/>
      <c r="E274" s="99"/>
      <c r="F274" s="97"/>
      <c r="G274" s="71"/>
    </row>
    <row r="275" spans="1:7" s="61" customFormat="1" ht="30" customHeight="1">
      <c r="A275" s="153" t="s">
        <v>778</v>
      </c>
      <c r="B275" s="156" t="s">
        <v>779</v>
      </c>
      <c r="C275" s="172"/>
      <c r="D275" s="173"/>
      <c r="E275" s="196"/>
      <c r="F275" s="186"/>
      <c r="G275" s="157"/>
    </row>
    <row r="276" spans="1:7" s="61" customFormat="1" ht="13">
      <c r="A276" s="153"/>
      <c r="B276" s="215" t="s">
        <v>780</v>
      </c>
      <c r="C276" s="214" t="s">
        <v>3</v>
      </c>
      <c r="D276" s="195">
        <v>54</v>
      </c>
      <c r="E276" s="196">
        <v>0</v>
      </c>
      <c r="F276" s="186">
        <f>PRODUCT(D276:E276)</f>
        <v>0</v>
      </c>
      <c r="G276" s="157"/>
    </row>
    <row r="277" spans="1:7" s="61" customFormat="1" ht="13">
      <c r="A277" s="153"/>
      <c r="B277" s="215" t="s">
        <v>775</v>
      </c>
      <c r="C277" s="214" t="s">
        <v>3</v>
      </c>
      <c r="D277" s="195">
        <v>54</v>
      </c>
      <c r="E277" s="196">
        <v>0</v>
      </c>
      <c r="F277" s="186">
        <f>PRODUCT(D277:E277)</f>
        <v>0</v>
      </c>
      <c r="G277" s="157"/>
    </row>
    <row r="278" spans="1:7" s="61" customFormat="1" ht="13">
      <c r="A278" s="153"/>
      <c r="B278" s="215" t="s">
        <v>781</v>
      </c>
      <c r="C278" s="214" t="s">
        <v>3</v>
      </c>
      <c r="D278" s="195">
        <v>54</v>
      </c>
      <c r="E278" s="196">
        <v>0</v>
      </c>
      <c r="F278" s="186">
        <f>PRODUCT(D278:E278)</f>
        <v>0</v>
      </c>
      <c r="G278" s="157"/>
    </row>
    <row r="279" spans="1:7" s="61" customFormat="1" ht="62.5">
      <c r="A279" s="153"/>
      <c r="B279" s="156" t="s">
        <v>1353</v>
      </c>
      <c r="C279" s="340"/>
      <c r="D279" s="340"/>
      <c r="E279" s="342"/>
      <c r="F279" s="340"/>
      <c r="G279" s="157"/>
    </row>
    <row r="280" spans="1:7" s="45" customFormat="1" ht="13">
      <c r="A280" s="67"/>
      <c r="B280" s="213"/>
      <c r="C280" s="67"/>
      <c r="D280" s="68"/>
      <c r="E280" s="99"/>
      <c r="F280" s="97"/>
      <c r="G280" s="71"/>
    </row>
    <row r="281" spans="1:7" s="61" customFormat="1" ht="30" customHeight="1">
      <c r="A281" s="153" t="s">
        <v>783</v>
      </c>
      <c r="B281" s="156" t="s">
        <v>784</v>
      </c>
      <c r="C281" s="172"/>
      <c r="D281" s="173"/>
      <c r="E281" s="196"/>
      <c r="F281" s="186"/>
      <c r="G281" s="157"/>
    </row>
    <row r="282" spans="1:7" s="61" customFormat="1" ht="13">
      <c r="A282" s="153"/>
      <c r="B282" s="215" t="s">
        <v>785</v>
      </c>
      <c r="C282" s="214" t="s">
        <v>3</v>
      </c>
      <c r="D282" s="195">
        <v>3</v>
      </c>
      <c r="E282" s="196">
        <v>0</v>
      </c>
      <c r="F282" s="186">
        <f>PRODUCT(D282:E282)</f>
        <v>0</v>
      </c>
      <c r="G282" s="157"/>
    </row>
    <row r="283" spans="1:7" s="61" customFormat="1" ht="37.5">
      <c r="A283" s="153"/>
      <c r="B283" s="156" t="s">
        <v>1354</v>
      </c>
      <c r="C283" s="340"/>
      <c r="D283" s="340"/>
      <c r="E283" s="342"/>
      <c r="F283" s="340"/>
      <c r="G283" s="157"/>
    </row>
    <row r="284" spans="1:7" s="45" customFormat="1" ht="13.5" thickBot="1">
      <c r="A284" s="67"/>
      <c r="B284" s="213"/>
      <c r="C284" s="67"/>
      <c r="D284" s="68"/>
      <c r="E284" s="337"/>
      <c r="F284" s="97"/>
      <c r="G284" s="71"/>
    </row>
    <row r="285" spans="1:7" s="45" customFormat="1" ht="13.5" thickBot="1">
      <c r="A285" s="202"/>
      <c r="B285" s="171" t="s">
        <v>378</v>
      </c>
      <c r="C285" s="203"/>
      <c r="D285" s="204"/>
      <c r="E285" s="331"/>
      <c r="F285" s="205">
        <f>SUM(F263:F284)</f>
        <v>0</v>
      </c>
      <c r="G285" s="71"/>
    </row>
    <row r="286" spans="1:7" s="45" customFormat="1">
      <c r="A286" s="67"/>
      <c r="B286" s="271"/>
      <c r="C286" s="288"/>
      <c r="D286" s="289"/>
      <c r="E286" s="290"/>
      <c r="F286" s="291"/>
    </row>
    <row r="287" spans="1:7" s="45" customFormat="1">
      <c r="A287" s="67"/>
      <c r="B287" s="271"/>
      <c r="C287" s="288"/>
      <c r="D287" s="289"/>
      <c r="E287" s="290"/>
      <c r="F287" s="291"/>
    </row>
    <row r="288" spans="1:7" s="164" customFormat="1" ht="13">
      <c r="A288" s="166" t="s">
        <v>702</v>
      </c>
      <c r="B288" s="159" t="s">
        <v>164</v>
      </c>
      <c r="C288" s="178"/>
      <c r="D288" s="179"/>
      <c r="E288" s="336"/>
      <c r="F288" s="180"/>
      <c r="G288" s="163"/>
    </row>
    <row r="289" spans="1:7" s="45" customFormat="1" ht="13">
      <c r="A289" s="86"/>
      <c r="B289" s="66"/>
      <c r="C289" s="85"/>
      <c r="D289" s="111"/>
      <c r="E289" s="337"/>
      <c r="F289" s="97"/>
      <c r="G289" s="71"/>
    </row>
    <row r="290" spans="1:7" s="45" customFormat="1" ht="13.5" customHeight="1">
      <c r="A290" s="84" t="s">
        <v>8</v>
      </c>
      <c r="B290" s="84" t="s">
        <v>9</v>
      </c>
      <c r="C290" s="84" t="s">
        <v>12</v>
      </c>
      <c r="D290" s="84" t="s">
        <v>10</v>
      </c>
      <c r="E290" s="84" t="s">
        <v>13</v>
      </c>
      <c r="F290" s="84" t="s">
        <v>11</v>
      </c>
      <c r="G290" s="71"/>
    </row>
    <row r="291" spans="1:7" s="45" customFormat="1" ht="13.5" customHeight="1">
      <c r="A291" s="84"/>
      <c r="B291" s="84"/>
      <c r="C291" s="84"/>
      <c r="D291" s="84"/>
      <c r="E291" s="84"/>
      <c r="F291" s="84"/>
      <c r="G291" s="71"/>
    </row>
    <row r="292" spans="1:7" s="61" customFormat="1" ht="107.25" customHeight="1">
      <c r="A292" s="153" t="s">
        <v>771</v>
      </c>
      <c r="B292" s="156" t="s">
        <v>792</v>
      </c>
      <c r="C292" s="172" t="s">
        <v>3</v>
      </c>
      <c r="D292" s="173">
        <v>17</v>
      </c>
      <c r="E292" s="196">
        <v>0</v>
      </c>
      <c r="F292" s="186">
        <f>PRODUCT(D292:E292)</f>
        <v>0</v>
      </c>
      <c r="G292" s="165"/>
    </row>
    <row r="293" spans="1:7" s="45" customFormat="1">
      <c r="A293" s="67"/>
      <c r="B293" s="83"/>
      <c r="C293" s="67"/>
      <c r="D293" s="68"/>
      <c r="E293" s="99">
        <v>0</v>
      </c>
      <c r="F293" s="97"/>
      <c r="G293" s="71"/>
    </row>
    <row r="294" spans="1:7" s="61" customFormat="1" ht="105.75" customHeight="1">
      <c r="A294" s="153" t="s">
        <v>786</v>
      </c>
      <c r="B294" s="156" t="s">
        <v>791</v>
      </c>
      <c r="C294" s="172" t="s">
        <v>3</v>
      </c>
      <c r="D294" s="173">
        <v>27</v>
      </c>
      <c r="E294" s="196">
        <v>0</v>
      </c>
      <c r="F294" s="186">
        <f>PRODUCT(D294:E294)</f>
        <v>0</v>
      </c>
      <c r="G294" s="165"/>
    </row>
    <row r="295" spans="1:7" s="45" customFormat="1">
      <c r="A295" s="67"/>
      <c r="B295" s="83"/>
      <c r="C295" s="67"/>
      <c r="D295" s="68"/>
      <c r="E295" s="99">
        <v>0</v>
      </c>
      <c r="F295" s="97"/>
      <c r="G295" s="71"/>
    </row>
    <row r="296" spans="1:7" s="61" customFormat="1" ht="105.75" customHeight="1">
      <c r="A296" s="153" t="s">
        <v>787</v>
      </c>
      <c r="B296" s="156" t="s">
        <v>790</v>
      </c>
      <c r="C296" s="172" t="s">
        <v>3</v>
      </c>
      <c r="D296" s="173">
        <v>22</v>
      </c>
      <c r="E296" s="196">
        <v>0</v>
      </c>
      <c r="F296" s="186">
        <f>PRODUCT(D296:E296)</f>
        <v>0</v>
      </c>
      <c r="G296" s="165"/>
    </row>
    <row r="297" spans="1:7" s="45" customFormat="1">
      <c r="A297" s="67"/>
      <c r="B297" s="83"/>
      <c r="C297" s="67"/>
      <c r="D297" s="68"/>
      <c r="E297" s="99">
        <v>0</v>
      </c>
      <c r="F297" s="97"/>
      <c r="G297" s="71"/>
    </row>
    <row r="298" spans="1:7" s="61" customFormat="1" ht="105" customHeight="1">
      <c r="A298" s="153" t="s">
        <v>788</v>
      </c>
      <c r="B298" s="156" t="s">
        <v>789</v>
      </c>
      <c r="C298" s="172" t="s">
        <v>3</v>
      </c>
      <c r="D298" s="173">
        <v>14</v>
      </c>
      <c r="E298" s="196">
        <v>0</v>
      </c>
      <c r="F298" s="186">
        <f>PRODUCT(D298:E298)</f>
        <v>0</v>
      </c>
      <c r="G298" s="157"/>
    </row>
    <row r="299" spans="1:7" s="45" customFormat="1">
      <c r="A299" s="67"/>
      <c r="B299" s="83"/>
      <c r="C299" s="67"/>
      <c r="D299" s="68"/>
      <c r="E299" s="99">
        <v>0</v>
      </c>
      <c r="F299" s="97"/>
      <c r="G299" s="71"/>
    </row>
    <row r="300" spans="1:7" s="61" customFormat="1" ht="105.75" customHeight="1">
      <c r="A300" s="153" t="s">
        <v>793</v>
      </c>
      <c r="B300" s="156" t="s">
        <v>995</v>
      </c>
      <c r="C300" s="172" t="s">
        <v>3</v>
      </c>
      <c r="D300" s="173">
        <v>20</v>
      </c>
      <c r="E300" s="196">
        <v>0</v>
      </c>
      <c r="F300" s="186">
        <f>PRODUCT(D300:E300)</f>
        <v>0</v>
      </c>
      <c r="G300" s="157"/>
    </row>
    <row r="301" spans="1:7" s="45" customFormat="1">
      <c r="A301" s="67"/>
      <c r="B301" s="83"/>
      <c r="C301" s="67"/>
      <c r="D301" s="68"/>
      <c r="E301" s="99">
        <v>0</v>
      </c>
      <c r="F301" s="97"/>
      <c r="G301" s="71"/>
    </row>
    <row r="302" spans="1:7" s="61" customFormat="1" ht="108" customHeight="1">
      <c r="A302" s="153" t="s">
        <v>794</v>
      </c>
      <c r="B302" s="156" t="s">
        <v>996</v>
      </c>
      <c r="C302" s="172" t="s">
        <v>3</v>
      </c>
      <c r="D302" s="173">
        <v>202</v>
      </c>
      <c r="E302" s="196">
        <v>0</v>
      </c>
      <c r="F302" s="186">
        <f>PRODUCT(D302:E302)</f>
        <v>0</v>
      </c>
      <c r="G302" s="157"/>
    </row>
    <row r="303" spans="1:7" s="45" customFormat="1">
      <c r="A303" s="67"/>
      <c r="B303" s="83"/>
      <c r="C303" s="67"/>
      <c r="D303" s="68"/>
      <c r="E303" s="99">
        <v>0</v>
      </c>
      <c r="F303" s="97"/>
      <c r="G303" s="71"/>
    </row>
    <row r="304" spans="1:7" s="61" customFormat="1" ht="108" customHeight="1">
      <c r="A304" s="153" t="s">
        <v>795</v>
      </c>
      <c r="B304" s="156" t="s">
        <v>997</v>
      </c>
      <c r="C304" s="172" t="s">
        <v>3</v>
      </c>
      <c r="D304" s="173">
        <v>67</v>
      </c>
      <c r="E304" s="196">
        <v>0</v>
      </c>
      <c r="F304" s="186">
        <f>PRODUCT(D304:E304)</f>
        <v>0</v>
      </c>
      <c r="G304" s="157"/>
    </row>
    <row r="305" spans="1:7" s="45" customFormat="1">
      <c r="A305" s="67"/>
      <c r="B305" s="83"/>
      <c r="C305" s="67"/>
      <c r="D305" s="68"/>
      <c r="E305" s="99">
        <v>0</v>
      </c>
      <c r="F305" s="97"/>
      <c r="G305" s="71"/>
    </row>
    <row r="306" spans="1:7" s="61" customFormat="1" ht="68.25" customHeight="1">
      <c r="A306" s="153" t="s">
        <v>796</v>
      </c>
      <c r="B306" s="156" t="s">
        <v>998</v>
      </c>
      <c r="C306" s="172" t="s">
        <v>20</v>
      </c>
      <c r="D306" s="173">
        <v>11.2</v>
      </c>
      <c r="E306" s="196">
        <v>0</v>
      </c>
      <c r="F306" s="186">
        <f>PRODUCT(D306:E306)</f>
        <v>0</v>
      </c>
      <c r="G306" s="157"/>
    </row>
    <row r="307" spans="1:7" s="45" customFormat="1">
      <c r="A307" s="67"/>
      <c r="B307" s="83"/>
      <c r="C307" s="67"/>
      <c r="D307" s="68"/>
      <c r="E307" s="99">
        <v>0</v>
      </c>
      <c r="F307" s="97"/>
      <c r="G307" s="71"/>
    </row>
    <row r="308" spans="1:7" s="61" customFormat="1" ht="28.5" customHeight="1">
      <c r="A308" s="153" t="s">
        <v>799</v>
      </c>
      <c r="B308" s="156" t="s">
        <v>800</v>
      </c>
      <c r="C308" s="172"/>
      <c r="D308" s="173"/>
      <c r="E308" s="196"/>
      <c r="F308" s="186"/>
      <c r="G308" s="157"/>
    </row>
    <row r="309" spans="1:7" s="61" customFormat="1" ht="13.5" customHeight="1">
      <c r="A309" s="153"/>
      <c r="B309" s="215" t="s">
        <v>801</v>
      </c>
      <c r="C309" s="153"/>
      <c r="D309" s="154"/>
      <c r="E309" s="168">
        <v>0</v>
      </c>
      <c r="F309" s="177"/>
      <c r="G309" s="157"/>
    </row>
    <row r="310" spans="1:7" s="61" customFormat="1" ht="26">
      <c r="A310" s="153"/>
      <c r="B310" s="215" t="s">
        <v>802</v>
      </c>
      <c r="C310" s="153"/>
      <c r="D310" s="154"/>
      <c r="E310" s="168"/>
      <c r="F310" s="177"/>
      <c r="G310" s="157"/>
    </row>
    <row r="311" spans="1:7" s="61" customFormat="1" ht="13">
      <c r="A311" s="153"/>
      <c r="B311" s="215" t="s">
        <v>803</v>
      </c>
      <c r="C311" s="153"/>
      <c r="D311" s="154"/>
      <c r="E311" s="168"/>
      <c r="F311" s="177"/>
      <c r="G311" s="157"/>
    </row>
    <row r="312" spans="1:7" s="61" customFormat="1" ht="13">
      <c r="A312" s="153"/>
      <c r="B312" s="215" t="s">
        <v>804</v>
      </c>
      <c r="C312" s="153"/>
      <c r="D312" s="154"/>
      <c r="E312" s="168"/>
      <c r="F312" s="177"/>
      <c r="G312" s="157"/>
    </row>
    <row r="313" spans="1:7" s="61" customFormat="1" ht="25">
      <c r="A313" s="153"/>
      <c r="B313" s="156" t="s">
        <v>805</v>
      </c>
      <c r="C313" s="214" t="s">
        <v>3</v>
      </c>
      <c r="D313" s="195">
        <v>27</v>
      </c>
      <c r="E313" s="196">
        <v>0</v>
      </c>
      <c r="F313" s="186">
        <f>PRODUCT(D313:E313)</f>
        <v>0</v>
      </c>
      <c r="G313" s="157"/>
    </row>
    <row r="314" spans="1:7" s="45" customFormat="1" ht="13" thickBot="1">
      <c r="A314" s="67"/>
      <c r="B314" s="83"/>
      <c r="C314" s="67"/>
      <c r="D314" s="68"/>
      <c r="E314" s="337">
        <v>0</v>
      </c>
      <c r="F314" s="97"/>
      <c r="G314" s="71"/>
    </row>
    <row r="315" spans="1:7" s="45" customFormat="1" ht="13.5" thickBot="1">
      <c r="A315" s="202"/>
      <c r="B315" s="171" t="s">
        <v>378</v>
      </c>
      <c r="C315" s="203"/>
      <c r="D315" s="204"/>
      <c r="E315" s="331"/>
      <c r="F315" s="205">
        <f>SUM(F292:F314)</f>
        <v>0</v>
      </c>
      <c r="G315" s="71"/>
    </row>
    <row r="316" spans="1:7" s="45" customFormat="1">
      <c r="A316" s="67"/>
      <c r="B316" s="271"/>
      <c r="C316" s="288"/>
      <c r="D316" s="289"/>
      <c r="E316" s="290"/>
      <c r="F316" s="291"/>
    </row>
  </sheetData>
  <sheetProtection algorithmName="SHA-512" hashValue="A+jfPjbSv9I7LA5sIc7ne4XDFYXvlQHgZKBfvgmk1bGtKJEHI79gfbumQvxeFK7qJDWnmDiUrbdl9H4H7W4prw==" saltValue="DqJYZ1qH+O5gfR2mDVj99g==" spinCount="100000" sheet="1" objects="1" scenarios="1"/>
  <mergeCells count="3">
    <mergeCell ref="B204:D204"/>
    <mergeCell ref="B205:D205"/>
    <mergeCell ref="B206:D206"/>
  </mergeCells>
  <pageMargins left="0.7" right="0.7" top="0.75" bottom="0.75" header="0.3" footer="0.3"/>
  <pageSetup paperSize="9" scale="97" fitToHeight="0" orientation="portrait" r:id="rId1"/>
  <headerFooter scaleWithDoc="0" alignWithMargins="0">
    <oddFooter>&amp;L&amp;"Myriad Pro,Regular"&amp;18
&amp;C&amp;"Myriad Pro,Regular"&amp;8
&amp;R&amp;"Myriad Pro,Regular"&amp;9TROŠKOVNIK GRAĐEVINSKIH I OBRTNIČKIH RADOVA               str. &amp;P</oddFooter>
  </headerFooter>
  <rowBreaks count="11" manualBreakCount="11">
    <brk id="45" max="5" man="1"/>
    <brk id="70" max="5" man="1"/>
    <brk id="98" max="5" man="1"/>
    <brk id="117" max="5" man="1"/>
    <brk id="153" max="5" man="1"/>
    <brk id="166" max="5" man="1"/>
    <brk id="199" max="5" man="1"/>
    <brk id="213" max="5" man="1"/>
    <brk id="239" max="5" man="1"/>
    <brk id="257" max="5" man="1"/>
    <brk id="286" max="5"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79998168889431442"/>
  </sheetPr>
  <dimension ref="A1:G265"/>
  <sheetViews>
    <sheetView showZeros="0" view="pageBreakPreview" zoomScaleNormal="115" zoomScaleSheetLayoutView="100" workbookViewId="0">
      <selection activeCell="A16" sqref="A16"/>
    </sheetView>
  </sheetViews>
  <sheetFormatPr defaultColWidth="9.1796875" defaultRowHeight="12.5"/>
  <cols>
    <col min="1" max="1" width="7.453125" style="67" customWidth="1"/>
    <col min="2" max="2" width="38" style="271" customWidth="1"/>
    <col min="3" max="3" width="8.26953125" style="288" customWidth="1"/>
    <col min="4" max="4" width="10.1796875" style="289" customWidth="1"/>
    <col min="5" max="5" width="13" style="290" customWidth="1"/>
    <col min="6" max="6" width="15.1796875" style="291" customWidth="1"/>
    <col min="7" max="7" width="16.54296875" style="45" customWidth="1"/>
    <col min="8" max="16384" width="9.1796875" style="45"/>
  </cols>
  <sheetData>
    <row r="1" spans="1:6" s="3" customFormat="1" ht="10.5">
      <c r="A1" s="275"/>
      <c r="B1" s="276" t="s">
        <v>15</v>
      </c>
      <c r="C1" s="277" t="s">
        <v>16</v>
      </c>
      <c r="D1" s="278" t="s">
        <v>317</v>
      </c>
      <c r="E1" s="279"/>
      <c r="F1" s="279"/>
    </row>
    <row r="2" spans="1:6" s="3" customFormat="1" ht="10.5">
      <c r="A2" s="275" t="s">
        <v>7</v>
      </c>
      <c r="B2" s="280" t="s">
        <v>24</v>
      </c>
      <c r="C2" s="281" t="s">
        <v>17</v>
      </c>
      <c r="D2" s="278" t="s">
        <v>351</v>
      </c>
      <c r="E2" s="282"/>
      <c r="F2" s="282"/>
    </row>
    <row r="3" spans="1:6" s="3" customFormat="1" ht="10.5">
      <c r="A3" s="275"/>
      <c r="B3" s="280" t="s">
        <v>354</v>
      </c>
      <c r="C3" s="281"/>
      <c r="D3" s="278" t="s">
        <v>352</v>
      </c>
      <c r="E3" s="282"/>
      <c r="F3" s="282"/>
    </row>
    <row r="4" spans="1:6" ht="13">
      <c r="A4" s="283"/>
      <c r="B4" s="284" t="s">
        <v>19</v>
      </c>
      <c r="C4" s="281" t="s">
        <v>14</v>
      </c>
      <c r="D4" s="285" t="s">
        <v>348</v>
      </c>
      <c r="E4" s="286"/>
      <c r="F4" s="287"/>
    </row>
    <row r="5" spans="1:6" ht="13">
      <c r="A5" s="283"/>
      <c r="B5" s="284" t="s">
        <v>353</v>
      </c>
      <c r="C5" s="281" t="s">
        <v>18</v>
      </c>
      <c r="D5" s="285" t="s">
        <v>343</v>
      </c>
      <c r="E5" s="287" t="s">
        <v>360</v>
      </c>
      <c r="F5" s="403" t="s">
        <v>358</v>
      </c>
    </row>
    <row r="6" spans="1:6" ht="13">
      <c r="A6" s="65"/>
    </row>
    <row r="7" spans="1:6" ht="13">
      <c r="A7" s="65"/>
    </row>
    <row r="8" spans="1:6" ht="13">
      <c r="A8" s="65"/>
    </row>
    <row r="9" spans="1:6" ht="13">
      <c r="A9" s="65"/>
    </row>
    <row r="10" spans="1:6" ht="13">
      <c r="A10" s="65"/>
    </row>
    <row r="11" spans="1:6" ht="13">
      <c r="A11" s="65"/>
    </row>
    <row r="12" spans="1:6" ht="13">
      <c r="A12" s="65"/>
    </row>
    <row r="13" spans="1:6" ht="13">
      <c r="A13" s="65"/>
    </row>
    <row r="14" spans="1:6" ht="13">
      <c r="A14" s="65"/>
      <c r="B14" s="292" t="s">
        <v>258</v>
      </c>
    </row>
    <row r="15" spans="1:6" ht="13">
      <c r="A15" s="65"/>
      <c r="B15" s="293"/>
    </row>
    <row r="16" spans="1:6" s="33" customFormat="1" ht="18" customHeight="1">
      <c r="A16" s="294" t="s">
        <v>331</v>
      </c>
      <c r="B16" s="295" t="s">
        <v>340</v>
      </c>
      <c r="C16" s="296"/>
      <c r="D16" s="296"/>
      <c r="E16" s="296"/>
      <c r="F16" s="296"/>
    </row>
    <row r="17" spans="1:7" ht="13">
      <c r="A17" s="65"/>
      <c r="B17" s="292"/>
      <c r="C17" s="65"/>
      <c r="D17" s="65"/>
      <c r="E17" s="65"/>
      <c r="F17" s="65"/>
      <c r="G17" s="46"/>
    </row>
    <row r="18" spans="1:7" ht="13">
      <c r="A18" s="65"/>
      <c r="B18" s="292"/>
      <c r="C18" s="65"/>
      <c r="D18" s="65"/>
      <c r="E18" s="65"/>
      <c r="F18" s="65"/>
      <c r="G18" s="46"/>
    </row>
    <row r="19" spans="1:7" ht="13">
      <c r="A19" s="65"/>
      <c r="B19" s="292"/>
      <c r="C19" s="65"/>
      <c r="D19" s="65"/>
      <c r="E19" s="65"/>
      <c r="F19" s="65"/>
      <c r="G19" s="46"/>
    </row>
    <row r="20" spans="1:7" ht="13">
      <c r="A20" s="65"/>
      <c r="B20" s="292"/>
      <c r="C20" s="65"/>
      <c r="D20" s="65"/>
      <c r="E20" s="65"/>
      <c r="F20" s="65"/>
      <c r="G20" s="46"/>
    </row>
    <row r="21" spans="1:7" ht="13">
      <c r="A21" s="65"/>
      <c r="B21" s="292"/>
      <c r="C21" s="65"/>
      <c r="D21" s="65"/>
      <c r="E21" s="65"/>
      <c r="F21" s="65"/>
      <c r="G21" s="46"/>
    </row>
    <row r="22" spans="1:7" ht="13">
      <c r="A22" s="65"/>
      <c r="B22" s="292"/>
      <c r="C22" s="66"/>
      <c r="D22" s="66"/>
      <c r="E22" s="297"/>
      <c r="F22" s="298"/>
      <c r="G22" s="2"/>
    </row>
    <row r="23" spans="1:7" ht="13">
      <c r="A23" s="65"/>
      <c r="B23" s="292"/>
      <c r="C23" s="66"/>
      <c r="D23" s="66"/>
      <c r="E23" s="297"/>
      <c r="F23" s="298"/>
      <c r="G23" s="2"/>
    </row>
    <row r="24" spans="1:7" ht="13">
      <c r="A24" s="65"/>
      <c r="B24" s="299" t="s">
        <v>16</v>
      </c>
      <c r="C24" s="300" t="s">
        <v>317</v>
      </c>
      <c r="D24" s="301"/>
      <c r="G24" s="24"/>
    </row>
    <row r="25" spans="1:7" ht="13">
      <c r="A25" s="65"/>
      <c r="B25" s="302" t="s">
        <v>17</v>
      </c>
      <c r="C25" s="300" t="s">
        <v>344</v>
      </c>
      <c r="D25" s="300"/>
      <c r="G25" s="25"/>
    </row>
    <row r="26" spans="1:7" ht="13">
      <c r="A26" s="65"/>
      <c r="B26" s="302"/>
      <c r="C26" s="300" t="s">
        <v>350</v>
      </c>
      <c r="D26" s="300"/>
      <c r="G26" s="25"/>
    </row>
    <row r="27" spans="1:7" ht="13">
      <c r="A27" s="65"/>
      <c r="B27" s="302" t="s">
        <v>14</v>
      </c>
      <c r="C27" s="301" t="s">
        <v>348</v>
      </c>
      <c r="D27" s="303"/>
      <c r="G27" s="2"/>
    </row>
    <row r="28" spans="1:7" ht="13">
      <c r="A28" s="65"/>
      <c r="B28" s="302" t="s">
        <v>18</v>
      </c>
      <c r="C28" s="304" t="s">
        <v>343</v>
      </c>
      <c r="D28" s="305"/>
      <c r="G28" s="2"/>
    </row>
    <row r="29" spans="1:7" ht="13">
      <c r="A29" s="65"/>
      <c r="B29" s="302" t="s">
        <v>26</v>
      </c>
      <c r="C29" s="304" t="s">
        <v>342</v>
      </c>
      <c r="D29" s="305"/>
      <c r="G29" s="2"/>
    </row>
    <row r="30" spans="1:7" ht="13">
      <c r="A30" s="65"/>
      <c r="B30" s="302" t="s">
        <v>319</v>
      </c>
      <c r="C30" s="304" t="s">
        <v>362</v>
      </c>
      <c r="D30" s="306"/>
      <c r="G30" s="20"/>
    </row>
    <row r="31" spans="1:7" ht="13">
      <c r="A31" s="65"/>
      <c r="B31" s="302" t="s">
        <v>25</v>
      </c>
      <c r="C31" s="404" t="s">
        <v>357</v>
      </c>
      <c r="D31" s="306"/>
      <c r="G31" s="20"/>
    </row>
    <row r="32" spans="1:7" ht="13">
      <c r="A32" s="65"/>
      <c r="B32" s="273"/>
      <c r="C32" s="304"/>
      <c r="D32" s="306"/>
      <c r="G32" s="20"/>
    </row>
    <row r="33" spans="1:7" ht="13">
      <c r="A33" s="65"/>
      <c r="B33" s="273"/>
      <c r="C33" s="307"/>
      <c r="D33" s="306"/>
      <c r="G33" s="20"/>
    </row>
    <row r="34" spans="1:7" ht="13">
      <c r="A34" s="65"/>
      <c r="B34" s="302" t="s">
        <v>259</v>
      </c>
      <c r="C34" s="304" t="s">
        <v>248</v>
      </c>
      <c r="D34" s="306"/>
      <c r="G34" s="20"/>
    </row>
    <row r="35" spans="1:7" ht="13">
      <c r="A35" s="65"/>
    </row>
    <row r="36" spans="1:7" ht="13">
      <c r="A36" s="65"/>
      <c r="B36" s="302" t="s">
        <v>27</v>
      </c>
      <c r="C36" s="304" t="s">
        <v>337</v>
      </c>
      <c r="D36" s="306"/>
      <c r="G36" s="20"/>
    </row>
    <row r="37" spans="1:7" ht="13">
      <c r="A37" s="65"/>
    </row>
    <row r="38" spans="1:7" ht="13">
      <c r="A38" s="65"/>
      <c r="B38" s="302"/>
      <c r="C38" s="304"/>
      <c r="D38" s="306"/>
      <c r="G38" s="20"/>
    </row>
    <row r="39" spans="1:7" ht="13">
      <c r="A39" s="65"/>
    </row>
    <row r="40" spans="1:7" ht="13">
      <c r="A40" s="65"/>
    </row>
    <row r="41" spans="1:7" ht="13">
      <c r="A41" s="65"/>
    </row>
    <row r="42" spans="1:7" ht="13">
      <c r="A42" s="65"/>
    </row>
    <row r="43" spans="1:7" ht="13">
      <c r="A43" s="65"/>
    </row>
    <row r="44" spans="1:7" ht="13">
      <c r="A44" s="65"/>
    </row>
    <row r="45" spans="1:7" ht="13">
      <c r="A45" s="65"/>
    </row>
    <row r="46" spans="1:7" ht="13">
      <c r="A46" s="65"/>
    </row>
    <row r="47" spans="1:7" ht="13">
      <c r="A47" s="65"/>
      <c r="B47" s="79" t="s">
        <v>5</v>
      </c>
    </row>
    <row r="49" spans="1:7" ht="13">
      <c r="A49" s="65" t="s">
        <v>1003</v>
      </c>
      <c r="B49" s="79" t="s">
        <v>1242</v>
      </c>
      <c r="E49" s="290">
        <f>F173</f>
        <v>0</v>
      </c>
    </row>
    <row r="50" spans="1:7" ht="13">
      <c r="A50" s="65" t="s">
        <v>1004</v>
      </c>
      <c r="B50" s="79" t="s">
        <v>1243</v>
      </c>
      <c r="E50" s="290">
        <f>F179</f>
        <v>0</v>
      </c>
    </row>
    <row r="51" spans="1:7" ht="13">
      <c r="A51" s="65" t="s">
        <v>1005</v>
      </c>
      <c r="B51" s="79" t="s">
        <v>1251</v>
      </c>
      <c r="E51" s="290">
        <f>F194</f>
        <v>0</v>
      </c>
    </row>
    <row r="52" spans="1:7" ht="13">
      <c r="A52" s="65" t="s">
        <v>1006</v>
      </c>
      <c r="B52" s="79" t="s">
        <v>1256</v>
      </c>
      <c r="E52" s="290">
        <f>F234</f>
        <v>0</v>
      </c>
    </row>
    <row r="53" spans="1:7" ht="13">
      <c r="A53" s="65" t="s">
        <v>1275</v>
      </c>
      <c r="B53" s="292" t="s">
        <v>1295</v>
      </c>
      <c r="E53" s="290">
        <f>F257</f>
        <v>0</v>
      </c>
    </row>
    <row r="54" spans="1:7" ht="13">
      <c r="A54" s="65" t="s">
        <v>1294</v>
      </c>
      <c r="B54" s="79" t="s">
        <v>1296</v>
      </c>
      <c r="E54" s="290">
        <f>F264</f>
        <v>0</v>
      </c>
    </row>
    <row r="55" spans="1:7">
      <c r="E55" s="289"/>
    </row>
    <row r="56" spans="1:7" ht="13">
      <c r="A56" s="316"/>
      <c r="B56" s="317"/>
      <c r="C56" s="318"/>
      <c r="D56" s="319" t="s">
        <v>1340</v>
      </c>
      <c r="E56" s="320">
        <f>SUM(E49:E55)</f>
        <v>0</v>
      </c>
      <c r="F56" s="321"/>
    </row>
    <row r="57" spans="1:7">
      <c r="D57" s="322" t="s">
        <v>28</v>
      </c>
      <c r="E57" s="309">
        <f>E56*0.25</f>
        <v>0</v>
      </c>
    </row>
    <row r="58" spans="1:7">
      <c r="D58" s="197" t="s">
        <v>23</v>
      </c>
      <c r="E58" s="309">
        <f>SUM(E56:E57)</f>
        <v>0</v>
      </c>
    </row>
    <row r="59" spans="1:7">
      <c r="D59" s="197"/>
      <c r="E59" s="309"/>
    </row>
    <row r="61" spans="1:7" ht="13">
      <c r="A61" s="84" t="s">
        <v>8</v>
      </c>
      <c r="B61" s="84" t="s">
        <v>9</v>
      </c>
      <c r="C61" s="84" t="s">
        <v>12</v>
      </c>
      <c r="D61" s="84" t="s">
        <v>10</v>
      </c>
      <c r="E61" s="84" t="s">
        <v>13</v>
      </c>
      <c r="F61" s="84" t="s">
        <v>11</v>
      </c>
      <c r="G61" s="71"/>
    </row>
    <row r="62" spans="1:7" ht="13.5" customHeight="1">
      <c r="A62" s="293"/>
      <c r="B62" s="293"/>
      <c r="C62" s="293"/>
      <c r="D62" s="293"/>
      <c r="E62" s="293"/>
      <c r="F62" s="293"/>
      <c r="G62" s="71"/>
    </row>
    <row r="63" spans="1:7" s="164" customFormat="1" ht="13">
      <c r="A63" s="158" t="s">
        <v>1003</v>
      </c>
      <c r="B63" s="159" t="s">
        <v>1242</v>
      </c>
      <c r="C63" s="160"/>
      <c r="D63" s="161"/>
      <c r="E63" s="328"/>
      <c r="F63" s="162"/>
      <c r="G63" s="457"/>
    </row>
    <row r="64" spans="1:7" ht="13">
      <c r="A64" s="65"/>
      <c r="B64" s="66"/>
      <c r="C64" s="67"/>
      <c r="D64" s="68"/>
      <c r="E64" s="329"/>
      <c r="F64" s="70"/>
      <c r="G64" s="206"/>
    </row>
    <row r="65" spans="1:6" s="240" customFormat="1" ht="37.5">
      <c r="A65" s="405" t="s">
        <v>1206</v>
      </c>
      <c r="B65" s="406" t="s">
        <v>1155</v>
      </c>
      <c r="C65" s="172" t="s">
        <v>1010</v>
      </c>
      <c r="D65" s="407">
        <v>1</v>
      </c>
      <c r="E65" s="451">
        <v>0</v>
      </c>
      <c r="F65" s="408">
        <f>E65*D65</f>
        <v>0</v>
      </c>
    </row>
    <row r="66" spans="1:6" s="48" customFormat="1">
      <c r="A66" s="409"/>
      <c r="B66" s="112"/>
      <c r="C66" s="187"/>
      <c r="D66" s="410"/>
      <c r="E66" s="452"/>
      <c r="F66" s="309"/>
    </row>
    <row r="67" spans="1:6" s="240" customFormat="1" ht="63">
      <c r="A67" s="405" t="s">
        <v>1207</v>
      </c>
      <c r="B67" s="406" t="s">
        <v>1195</v>
      </c>
      <c r="C67" s="172" t="s">
        <v>1010</v>
      </c>
      <c r="D67" s="407">
        <v>1</v>
      </c>
      <c r="E67" s="451">
        <v>0</v>
      </c>
      <c r="F67" s="408"/>
    </row>
    <row r="68" spans="1:6" s="240" customFormat="1" ht="13.5" customHeight="1">
      <c r="A68" s="405"/>
      <c r="B68" s="406"/>
      <c r="C68" s="172"/>
      <c r="D68" s="407"/>
      <c r="E68" s="451"/>
      <c r="F68" s="408"/>
    </row>
    <row r="69" spans="1:6" s="240" customFormat="1" ht="37.5">
      <c r="A69" s="411"/>
      <c r="B69" s="406" t="s">
        <v>1156</v>
      </c>
      <c r="C69" s="172" t="s">
        <v>0</v>
      </c>
      <c r="D69" s="407">
        <v>1</v>
      </c>
      <c r="E69" s="451"/>
      <c r="F69" s="408"/>
    </row>
    <row r="70" spans="1:6" s="240" customFormat="1" ht="8.25" customHeight="1">
      <c r="A70" s="405"/>
      <c r="B70" s="406"/>
      <c r="C70" s="172"/>
      <c r="D70" s="407"/>
      <c r="E70" s="451"/>
      <c r="F70" s="408"/>
    </row>
    <row r="71" spans="1:6" s="240" customFormat="1" ht="25">
      <c r="A71" s="411"/>
      <c r="B71" s="406" t="s">
        <v>1157</v>
      </c>
      <c r="C71" s="172" t="s">
        <v>1010</v>
      </c>
      <c r="D71" s="407">
        <v>1</v>
      </c>
      <c r="E71" s="451"/>
      <c r="F71" s="408"/>
    </row>
    <row r="72" spans="1:6" s="240" customFormat="1" ht="8.25" customHeight="1">
      <c r="A72" s="405"/>
      <c r="B72" s="406"/>
      <c r="C72" s="172"/>
      <c r="D72" s="407"/>
      <c r="E72" s="451"/>
      <c r="F72" s="408"/>
    </row>
    <row r="73" spans="1:6" s="240" customFormat="1" ht="25">
      <c r="A73" s="411"/>
      <c r="B73" s="406" t="s">
        <v>1158</v>
      </c>
      <c r="C73" s="172" t="s">
        <v>0</v>
      </c>
      <c r="D73" s="407">
        <v>2</v>
      </c>
      <c r="E73" s="451"/>
      <c r="F73" s="408">
        <f>E73*D73</f>
        <v>0</v>
      </c>
    </row>
    <row r="74" spans="1:6" s="240" customFormat="1">
      <c r="A74" s="405"/>
      <c r="B74" s="406"/>
      <c r="C74" s="172"/>
      <c r="D74" s="407"/>
      <c r="E74" s="451"/>
      <c r="F74" s="408"/>
    </row>
    <row r="75" spans="1:6" s="240" customFormat="1" ht="25">
      <c r="A75" s="411"/>
      <c r="B75" s="406" t="s">
        <v>1159</v>
      </c>
      <c r="C75" s="172" t="s">
        <v>0</v>
      </c>
      <c r="D75" s="407">
        <v>1</v>
      </c>
      <c r="E75" s="451"/>
      <c r="F75" s="408">
        <f>E75*D75</f>
        <v>0</v>
      </c>
    </row>
    <row r="76" spans="1:6" s="240" customFormat="1">
      <c r="A76" s="405"/>
      <c r="B76" s="406"/>
      <c r="C76" s="172"/>
      <c r="D76" s="407"/>
      <c r="E76" s="451"/>
      <c r="F76" s="408"/>
    </row>
    <row r="77" spans="1:6" s="240" customFormat="1" ht="25">
      <c r="A77" s="411"/>
      <c r="B77" s="406" t="s">
        <v>1160</v>
      </c>
      <c r="C77" s="172" t="s">
        <v>0</v>
      </c>
      <c r="D77" s="407">
        <v>1</v>
      </c>
      <c r="E77" s="451">
        <v>0</v>
      </c>
      <c r="F77" s="408"/>
    </row>
    <row r="78" spans="1:6" s="240" customFormat="1" ht="8.25" customHeight="1">
      <c r="A78" s="405"/>
      <c r="B78" s="406"/>
      <c r="C78" s="172"/>
      <c r="D78" s="407"/>
      <c r="E78" s="451"/>
      <c r="F78" s="408"/>
    </row>
    <row r="79" spans="1:6" s="240" customFormat="1" ht="25">
      <c r="A79" s="411"/>
      <c r="B79" s="406" t="s">
        <v>1161</v>
      </c>
      <c r="C79" s="172" t="s">
        <v>0</v>
      </c>
      <c r="D79" s="407">
        <v>23</v>
      </c>
      <c r="E79" s="451"/>
      <c r="F79" s="408"/>
    </row>
    <row r="80" spans="1:6" s="240" customFormat="1" ht="8.25" customHeight="1">
      <c r="A80" s="405"/>
      <c r="B80" s="406"/>
      <c r="C80" s="172"/>
      <c r="D80" s="407"/>
      <c r="E80" s="451"/>
      <c r="F80" s="408"/>
    </row>
    <row r="81" spans="1:7" s="240" customFormat="1" ht="25">
      <c r="A81" s="411"/>
      <c r="B81" s="406" t="s">
        <v>1162</v>
      </c>
      <c r="C81" s="172" t="s">
        <v>0</v>
      </c>
      <c r="D81" s="407">
        <v>12</v>
      </c>
      <c r="E81" s="451"/>
      <c r="F81" s="408"/>
    </row>
    <row r="82" spans="1:7" s="240" customFormat="1" ht="8.25" customHeight="1">
      <c r="A82" s="405"/>
      <c r="B82" s="406"/>
      <c r="C82" s="172"/>
      <c r="D82" s="407"/>
      <c r="E82" s="451"/>
      <c r="F82" s="408"/>
    </row>
    <row r="83" spans="1:7" s="240" customFormat="1" ht="25">
      <c r="A83" s="411"/>
      <c r="B83" s="406" t="s">
        <v>1163</v>
      </c>
      <c r="C83" s="172" t="s">
        <v>0</v>
      </c>
      <c r="D83" s="407">
        <v>1</v>
      </c>
      <c r="E83" s="451"/>
      <c r="F83" s="408"/>
    </row>
    <row r="84" spans="1:7" s="240" customFormat="1" ht="8.25" customHeight="1">
      <c r="A84" s="405"/>
      <c r="B84" s="406"/>
      <c r="C84" s="172"/>
      <c r="D84" s="407"/>
      <c r="E84" s="451"/>
      <c r="F84" s="408"/>
    </row>
    <row r="85" spans="1:7" s="240" customFormat="1" ht="13">
      <c r="A85" s="411"/>
      <c r="B85" s="406" t="s">
        <v>1164</v>
      </c>
      <c r="C85" s="172" t="s">
        <v>0</v>
      </c>
      <c r="D85" s="407">
        <v>50</v>
      </c>
      <c r="E85" s="451"/>
      <c r="F85" s="408"/>
    </row>
    <row r="86" spans="1:7" s="240" customFormat="1" ht="8.25" customHeight="1">
      <c r="A86" s="405"/>
      <c r="B86" s="406"/>
      <c r="C86" s="172"/>
      <c r="D86" s="407"/>
      <c r="E86" s="451"/>
      <c r="F86" s="408"/>
    </row>
    <row r="87" spans="1:7" s="240" customFormat="1" ht="37.5">
      <c r="A87" s="411"/>
      <c r="B87" s="406" t="s">
        <v>1165</v>
      </c>
      <c r="C87" s="172" t="s">
        <v>1010</v>
      </c>
      <c r="D87" s="407">
        <v>1</v>
      </c>
      <c r="E87" s="451"/>
      <c r="F87" s="408"/>
    </row>
    <row r="88" spans="1:7" s="240" customFormat="1" ht="8.25" customHeight="1">
      <c r="A88" s="405"/>
      <c r="B88" s="406"/>
      <c r="C88" s="172"/>
      <c r="D88" s="407"/>
      <c r="E88" s="451"/>
      <c r="F88" s="408"/>
    </row>
    <row r="89" spans="1:7" s="240" customFormat="1" ht="100">
      <c r="A89" s="411"/>
      <c r="B89" s="406" t="s">
        <v>1166</v>
      </c>
      <c r="C89" s="172" t="s">
        <v>1010</v>
      </c>
      <c r="D89" s="407">
        <v>1</v>
      </c>
      <c r="E89" s="451"/>
      <c r="F89" s="408"/>
    </row>
    <row r="90" spans="1:7" s="240" customFormat="1" ht="8.25" customHeight="1">
      <c r="A90" s="405"/>
      <c r="B90" s="406"/>
      <c r="C90" s="172"/>
      <c r="D90" s="407"/>
      <c r="E90" s="451"/>
      <c r="F90" s="408"/>
    </row>
    <row r="91" spans="1:7" s="240" customFormat="1" ht="50">
      <c r="A91" s="411"/>
      <c r="B91" s="406" t="s">
        <v>1167</v>
      </c>
      <c r="C91" s="172" t="s">
        <v>1010</v>
      </c>
      <c r="D91" s="407">
        <v>1</v>
      </c>
      <c r="E91" s="451"/>
      <c r="F91" s="408"/>
    </row>
    <row r="92" spans="1:7" s="240" customFormat="1" ht="13">
      <c r="A92" s="411"/>
      <c r="B92" s="406"/>
      <c r="C92" s="172"/>
      <c r="D92" s="407"/>
      <c r="E92" s="451"/>
      <c r="F92" s="408"/>
    </row>
    <row r="93" spans="1:7" s="240" customFormat="1" ht="13">
      <c r="A93" s="411"/>
      <c r="B93" s="412"/>
      <c r="C93" s="413"/>
      <c r="D93" s="414"/>
      <c r="E93" s="451"/>
      <c r="F93" s="408"/>
    </row>
    <row r="94" spans="1:7" s="240" customFormat="1" ht="13">
      <c r="A94" s="411"/>
      <c r="B94" s="406"/>
      <c r="C94" s="172" t="s">
        <v>1010</v>
      </c>
      <c r="D94" s="407">
        <v>1</v>
      </c>
      <c r="E94" s="453">
        <v>0</v>
      </c>
      <c r="F94" s="415">
        <f>E94*D94</f>
        <v>0</v>
      </c>
    </row>
    <row r="95" spans="1:7" s="48" customFormat="1">
      <c r="A95" s="409"/>
      <c r="B95" s="112"/>
      <c r="C95" s="187"/>
      <c r="D95" s="410"/>
      <c r="E95" s="452"/>
      <c r="F95" s="309"/>
    </row>
    <row r="96" spans="1:7" s="240" customFormat="1" ht="63">
      <c r="A96" s="405" t="s">
        <v>1208</v>
      </c>
      <c r="B96" s="406" t="s">
        <v>1351</v>
      </c>
      <c r="C96" s="172" t="s">
        <v>1010</v>
      </c>
      <c r="D96" s="407">
        <v>1</v>
      </c>
      <c r="E96" s="451">
        <v>0</v>
      </c>
      <c r="F96" s="408">
        <f>E96*D96</f>
        <v>0</v>
      </c>
      <c r="G96" s="265"/>
    </row>
    <row r="97" spans="1:6" s="240" customFormat="1" ht="13">
      <c r="A97" s="411"/>
      <c r="B97" s="406"/>
      <c r="C97" s="172"/>
      <c r="D97" s="407"/>
      <c r="E97" s="451"/>
      <c r="F97" s="408"/>
    </row>
    <row r="98" spans="1:6" s="20" customFormat="1" ht="13">
      <c r="A98" s="416"/>
      <c r="B98" s="417"/>
      <c r="C98" s="418"/>
      <c r="D98" s="419"/>
      <c r="E98" s="454"/>
      <c r="F98" s="420"/>
    </row>
    <row r="99" spans="1:6" s="48" customFormat="1" ht="62.5">
      <c r="A99" s="416"/>
      <c r="B99" s="421" t="s">
        <v>1168</v>
      </c>
      <c r="C99" s="193"/>
      <c r="D99" s="422"/>
      <c r="E99" s="454"/>
      <c r="F99" s="420">
        <f t="shared" ref="F99:F112" si="0">E99*D99</f>
        <v>0</v>
      </c>
    </row>
    <row r="100" spans="1:6" s="48" customFormat="1" ht="9" customHeight="1">
      <c r="A100" s="423"/>
      <c r="B100" s="421"/>
      <c r="C100" s="193"/>
      <c r="D100" s="422"/>
      <c r="E100" s="454"/>
      <c r="F100" s="420">
        <f t="shared" si="0"/>
        <v>0</v>
      </c>
    </row>
    <row r="101" spans="1:6" s="240" customFormat="1">
      <c r="A101" s="405" t="s">
        <v>1209</v>
      </c>
      <c r="B101" s="406" t="s">
        <v>1169</v>
      </c>
      <c r="C101" s="172" t="s">
        <v>0</v>
      </c>
      <c r="D101" s="407">
        <v>16</v>
      </c>
      <c r="E101" s="451">
        <v>0</v>
      </c>
      <c r="F101" s="408">
        <f t="shared" si="0"/>
        <v>0</v>
      </c>
    </row>
    <row r="102" spans="1:6" s="48" customFormat="1" ht="9" customHeight="1">
      <c r="A102" s="423"/>
      <c r="B102" s="421"/>
      <c r="C102" s="193"/>
      <c r="D102" s="422"/>
      <c r="E102" s="454"/>
      <c r="F102" s="420">
        <f t="shared" si="0"/>
        <v>0</v>
      </c>
    </row>
    <row r="103" spans="1:6" s="240" customFormat="1">
      <c r="A103" s="405" t="s">
        <v>1210</v>
      </c>
      <c r="B103" s="406" t="s">
        <v>1170</v>
      </c>
      <c r="C103" s="172" t="s">
        <v>0</v>
      </c>
      <c r="D103" s="407">
        <v>12</v>
      </c>
      <c r="E103" s="451">
        <v>0</v>
      </c>
      <c r="F103" s="408">
        <f t="shared" si="0"/>
        <v>0</v>
      </c>
    </row>
    <row r="104" spans="1:6" s="48" customFormat="1" ht="9" customHeight="1">
      <c r="A104" s="423"/>
      <c r="B104" s="421"/>
      <c r="C104" s="193"/>
      <c r="D104" s="422"/>
      <c r="E104" s="454"/>
      <c r="F104" s="420">
        <f t="shared" si="0"/>
        <v>0</v>
      </c>
    </row>
    <row r="105" spans="1:6" s="240" customFormat="1">
      <c r="A105" s="405" t="s">
        <v>1211</v>
      </c>
      <c r="B105" s="406" t="s">
        <v>1171</v>
      </c>
      <c r="C105" s="172" t="s">
        <v>0</v>
      </c>
      <c r="D105" s="407">
        <v>1</v>
      </c>
      <c r="E105" s="451">
        <v>0</v>
      </c>
      <c r="F105" s="408">
        <f t="shared" si="0"/>
        <v>0</v>
      </c>
    </row>
    <row r="106" spans="1:6" s="48" customFormat="1" ht="9" customHeight="1">
      <c r="A106" s="423"/>
      <c r="B106" s="421"/>
      <c r="C106" s="193"/>
      <c r="D106" s="422"/>
      <c r="E106" s="454"/>
      <c r="F106" s="420">
        <f t="shared" si="0"/>
        <v>0</v>
      </c>
    </row>
    <row r="107" spans="1:6" s="240" customFormat="1">
      <c r="A107" s="405" t="s">
        <v>1212</v>
      </c>
      <c r="B107" s="406" t="s">
        <v>1172</v>
      </c>
      <c r="C107" s="172" t="s">
        <v>0</v>
      </c>
      <c r="D107" s="407">
        <v>8</v>
      </c>
      <c r="E107" s="451">
        <v>0</v>
      </c>
      <c r="F107" s="408">
        <f t="shared" si="0"/>
        <v>0</v>
      </c>
    </row>
    <row r="108" spans="1:6" s="48" customFormat="1" ht="9" customHeight="1">
      <c r="A108" s="423"/>
      <c r="B108" s="421"/>
      <c r="C108" s="193"/>
      <c r="D108" s="422"/>
      <c r="E108" s="454"/>
      <c r="F108" s="420">
        <f t="shared" si="0"/>
        <v>0</v>
      </c>
    </row>
    <row r="109" spans="1:6" s="240" customFormat="1">
      <c r="A109" s="405" t="s">
        <v>1213</v>
      </c>
      <c r="B109" s="406" t="s">
        <v>1173</v>
      </c>
      <c r="C109" s="172" t="s">
        <v>0</v>
      </c>
      <c r="D109" s="407">
        <v>27</v>
      </c>
      <c r="E109" s="451">
        <v>0</v>
      </c>
      <c r="F109" s="408">
        <f t="shared" si="0"/>
        <v>0</v>
      </c>
    </row>
    <row r="110" spans="1:6" s="48" customFormat="1" ht="9" customHeight="1">
      <c r="A110" s="423"/>
      <c r="B110" s="421"/>
      <c r="C110" s="193"/>
      <c r="D110" s="422"/>
      <c r="E110" s="454"/>
      <c r="F110" s="420">
        <f t="shared" si="0"/>
        <v>0</v>
      </c>
    </row>
    <row r="111" spans="1:6" s="240" customFormat="1" ht="25">
      <c r="A111" s="405" t="s">
        <v>1214</v>
      </c>
      <c r="B111" s="406" t="s">
        <v>1174</v>
      </c>
      <c r="C111" s="172" t="s">
        <v>0</v>
      </c>
      <c r="D111" s="407">
        <v>1</v>
      </c>
      <c r="E111" s="451">
        <v>0</v>
      </c>
      <c r="F111" s="408">
        <f t="shared" si="0"/>
        <v>0</v>
      </c>
    </row>
    <row r="112" spans="1:6" s="48" customFormat="1" ht="9" customHeight="1">
      <c r="A112" s="423"/>
      <c r="B112" s="421"/>
      <c r="C112" s="193"/>
      <c r="D112" s="422"/>
      <c r="E112" s="454"/>
      <c r="F112" s="420">
        <f t="shared" si="0"/>
        <v>0</v>
      </c>
    </row>
    <row r="113" spans="1:6" s="240" customFormat="1" ht="25">
      <c r="A113" s="424" t="s">
        <v>1356</v>
      </c>
      <c r="B113" s="425" t="s">
        <v>1175</v>
      </c>
      <c r="C113" s="214" t="s">
        <v>0</v>
      </c>
      <c r="D113" s="426">
        <v>5</v>
      </c>
      <c r="E113" s="455">
        <v>0</v>
      </c>
      <c r="F113" s="427">
        <f>E113*D113</f>
        <v>0</v>
      </c>
    </row>
    <row r="114" spans="1:6" s="48" customFormat="1" ht="9" customHeight="1">
      <c r="A114" s="428"/>
      <c r="B114" s="429"/>
      <c r="C114" s="430"/>
      <c r="D114" s="431"/>
      <c r="E114" s="456"/>
      <c r="F114" s="432">
        <f>E114*D114</f>
        <v>0</v>
      </c>
    </row>
    <row r="115" spans="1:6" s="240" customFormat="1" ht="50">
      <c r="A115" s="405" t="s">
        <v>1215</v>
      </c>
      <c r="B115" s="406" t="s">
        <v>1176</v>
      </c>
      <c r="C115" s="172" t="s">
        <v>0</v>
      </c>
      <c r="D115" s="407">
        <v>4</v>
      </c>
      <c r="E115" s="451">
        <v>0</v>
      </c>
      <c r="F115" s="408">
        <f>E115*D115</f>
        <v>0</v>
      </c>
    </row>
    <row r="116" spans="1:6" s="48" customFormat="1" ht="9" customHeight="1">
      <c r="A116" s="423"/>
      <c r="B116" s="421"/>
      <c r="C116" s="193"/>
      <c r="D116" s="422"/>
      <c r="E116" s="454"/>
      <c r="F116" s="420"/>
    </row>
    <row r="117" spans="1:6" s="240" customFormat="1" ht="37.5">
      <c r="A117" s="405" t="s">
        <v>1216</v>
      </c>
      <c r="B117" s="406" t="s">
        <v>1177</v>
      </c>
      <c r="C117" s="172" t="s">
        <v>0</v>
      </c>
      <c r="D117" s="407">
        <v>3</v>
      </c>
      <c r="E117" s="451">
        <v>0</v>
      </c>
      <c r="F117" s="408">
        <f t="shared" ref="F117:F123" si="1">E117*D117</f>
        <v>0</v>
      </c>
    </row>
    <row r="118" spans="1:6" s="48" customFormat="1">
      <c r="A118" s="409"/>
      <c r="B118" s="112"/>
      <c r="C118" s="187"/>
      <c r="D118" s="410"/>
      <c r="E118" s="452"/>
      <c r="F118" s="309">
        <f t="shared" si="1"/>
        <v>0</v>
      </c>
    </row>
    <row r="119" spans="1:6" s="240" customFormat="1" ht="50">
      <c r="A119" s="405" t="s">
        <v>1217</v>
      </c>
      <c r="B119" s="406" t="s">
        <v>1178</v>
      </c>
      <c r="C119" s="172" t="s">
        <v>1010</v>
      </c>
      <c r="D119" s="407">
        <v>4</v>
      </c>
      <c r="E119" s="451">
        <v>0</v>
      </c>
      <c r="F119" s="408">
        <f t="shared" si="1"/>
        <v>0</v>
      </c>
    </row>
    <row r="120" spans="1:6" s="48" customFormat="1">
      <c r="A120" s="409"/>
      <c r="B120" s="112"/>
      <c r="C120" s="187"/>
      <c r="D120" s="410"/>
      <c r="E120" s="452"/>
      <c r="F120" s="309">
        <f t="shared" si="1"/>
        <v>0</v>
      </c>
    </row>
    <row r="121" spans="1:6" s="240" customFormat="1" ht="37.5">
      <c r="A121" s="405" t="s">
        <v>1218</v>
      </c>
      <c r="B121" s="406" t="s">
        <v>1179</v>
      </c>
      <c r="C121" s="172" t="s">
        <v>0</v>
      </c>
      <c r="D121" s="407">
        <v>1</v>
      </c>
      <c r="E121" s="451">
        <v>0</v>
      </c>
      <c r="F121" s="408">
        <f t="shared" si="1"/>
        <v>0</v>
      </c>
    </row>
    <row r="122" spans="1:6" s="48" customFormat="1">
      <c r="A122" s="409"/>
      <c r="B122" s="112"/>
      <c r="C122" s="187"/>
      <c r="D122" s="410"/>
      <c r="E122" s="452"/>
      <c r="F122" s="309">
        <f t="shared" si="1"/>
        <v>0</v>
      </c>
    </row>
    <row r="123" spans="1:6" s="240" customFormat="1" ht="50">
      <c r="A123" s="405" t="s">
        <v>1219</v>
      </c>
      <c r="B123" s="406" t="s">
        <v>1180</v>
      </c>
      <c r="C123" s="172" t="s">
        <v>0</v>
      </c>
      <c r="D123" s="407">
        <v>2</v>
      </c>
      <c r="E123" s="451">
        <v>0</v>
      </c>
      <c r="F123" s="408">
        <f t="shared" si="1"/>
        <v>0</v>
      </c>
    </row>
    <row r="124" spans="1:6" s="48" customFormat="1">
      <c r="A124" s="409"/>
      <c r="B124" s="112"/>
      <c r="C124" s="187"/>
      <c r="D124" s="410"/>
      <c r="E124" s="452"/>
      <c r="F124" s="309"/>
    </row>
    <row r="125" spans="1:6" s="240" customFormat="1" ht="62.5">
      <c r="A125" s="405" t="s">
        <v>1220</v>
      </c>
      <c r="B125" s="406" t="s">
        <v>1181</v>
      </c>
      <c r="C125" s="172" t="s">
        <v>0</v>
      </c>
      <c r="D125" s="407">
        <v>2</v>
      </c>
      <c r="E125" s="451">
        <v>0</v>
      </c>
      <c r="F125" s="408">
        <f>E125*D125</f>
        <v>0</v>
      </c>
    </row>
    <row r="126" spans="1:6" s="48" customFormat="1">
      <c r="A126" s="409"/>
      <c r="B126" s="112"/>
      <c r="C126" s="187"/>
      <c r="D126" s="410"/>
      <c r="E126" s="452"/>
      <c r="F126" s="309">
        <f>D126*E126</f>
        <v>0</v>
      </c>
    </row>
    <row r="127" spans="1:6" s="240" customFormat="1" ht="150">
      <c r="A127" s="405" t="s">
        <v>1221</v>
      </c>
      <c r="B127" s="406" t="s">
        <v>1182</v>
      </c>
      <c r="C127" s="172" t="s">
        <v>0</v>
      </c>
      <c r="D127" s="407">
        <v>1</v>
      </c>
      <c r="E127" s="451">
        <v>0</v>
      </c>
      <c r="F127" s="408">
        <f>E127*D127</f>
        <v>0</v>
      </c>
    </row>
    <row r="128" spans="1:6" s="48" customFormat="1">
      <c r="A128" s="409"/>
      <c r="B128" s="112"/>
      <c r="C128" s="187"/>
      <c r="D128" s="410"/>
      <c r="E128" s="452"/>
      <c r="F128" s="309">
        <f>D128*E128</f>
        <v>0</v>
      </c>
    </row>
    <row r="129" spans="1:6" s="240" customFormat="1" ht="37.5">
      <c r="A129" s="405" t="s">
        <v>1222</v>
      </c>
      <c r="B129" s="406" t="s">
        <v>1183</v>
      </c>
      <c r="C129" s="172" t="s">
        <v>1010</v>
      </c>
      <c r="D129" s="407">
        <v>1</v>
      </c>
      <c r="E129" s="451">
        <v>0</v>
      </c>
      <c r="F129" s="408">
        <f>D129*E129</f>
        <v>0</v>
      </c>
    </row>
    <row r="130" spans="1:6" s="48" customFormat="1">
      <c r="A130" s="409"/>
      <c r="B130" s="112"/>
      <c r="C130" s="187"/>
      <c r="D130" s="410"/>
      <c r="E130" s="452"/>
      <c r="F130" s="309">
        <f>D130*E130</f>
        <v>0</v>
      </c>
    </row>
    <row r="131" spans="1:6" s="48" customFormat="1" ht="50">
      <c r="A131" s="433"/>
      <c r="B131" s="112" t="s">
        <v>1184</v>
      </c>
      <c r="C131" s="187"/>
      <c r="D131" s="410"/>
      <c r="E131" s="452"/>
      <c r="F131" s="309"/>
    </row>
    <row r="132" spans="1:6" s="48" customFormat="1">
      <c r="A132" s="409"/>
      <c r="B132" s="112"/>
      <c r="C132" s="187"/>
      <c r="D132" s="410"/>
      <c r="E132" s="452"/>
      <c r="F132" s="309"/>
    </row>
    <row r="133" spans="1:6" s="240" customFormat="1" ht="14.25" customHeight="1">
      <c r="A133" s="405" t="s">
        <v>1223</v>
      </c>
      <c r="B133" s="406" t="s">
        <v>1185</v>
      </c>
      <c r="C133" s="172" t="s">
        <v>835</v>
      </c>
      <c r="D133" s="407">
        <v>50</v>
      </c>
      <c r="E133" s="451">
        <v>0</v>
      </c>
      <c r="F133" s="408">
        <f>E133*D133</f>
        <v>0</v>
      </c>
    </row>
    <row r="134" spans="1:6" s="48" customFormat="1">
      <c r="A134" s="409"/>
      <c r="B134" s="112"/>
      <c r="C134" s="187"/>
      <c r="D134" s="410"/>
      <c r="E134" s="452"/>
      <c r="F134" s="309"/>
    </row>
    <row r="135" spans="1:6" s="240" customFormat="1" ht="13.5" customHeight="1">
      <c r="A135" s="405" t="s">
        <v>1224</v>
      </c>
      <c r="B135" s="406" t="s">
        <v>1186</v>
      </c>
      <c r="C135" s="172" t="s">
        <v>835</v>
      </c>
      <c r="D135" s="407">
        <v>300</v>
      </c>
      <c r="E135" s="451">
        <v>0</v>
      </c>
      <c r="F135" s="408">
        <f>E135*D135</f>
        <v>0</v>
      </c>
    </row>
    <row r="136" spans="1:6" s="48" customFormat="1">
      <c r="A136" s="409"/>
      <c r="B136" s="112"/>
      <c r="C136" s="187"/>
      <c r="D136" s="410"/>
      <c r="E136" s="452"/>
      <c r="F136" s="309"/>
    </row>
    <row r="137" spans="1:6" s="240" customFormat="1" ht="15" customHeight="1">
      <c r="A137" s="405" t="s">
        <v>1225</v>
      </c>
      <c r="B137" s="406" t="s">
        <v>1187</v>
      </c>
      <c r="C137" s="172" t="s">
        <v>835</v>
      </c>
      <c r="D137" s="407">
        <v>800</v>
      </c>
      <c r="E137" s="451">
        <v>0</v>
      </c>
      <c r="F137" s="408">
        <f>E137*D137</f>
        <v>0</v>
      </c>
    </row>
    <row r="138" spans="1:6" s="48" customFormat="1">
      <c r="A138" s="409"/>
      <c r="B138" s="112"/>
      <c r="C138" s="187"/>
      <c r="D138" s="410"/>
      <c r="E138" s="452"/>
      <c r="F138" s="309"/>
    </row>
    <row r="139" spans="1:6" s="240" customFormat="1" ht="15.75" customHeight="1">
      <c r="A139" s="405" t="s">
        <v>1226</v>
      </c>
      <c r="B139" s="406" t="s">
        <v>1188</v>
      </c>
      <c r="C139" s="172" t="s">
        <v>835</v>
      </c>
      <c r="D139" s="407">
        <v>800</v>
      </c>
      <c r="E139" s="451">
        <v>0</v>
      </c>
      <c r="F139" s="408">
        <f>E139*D139</f>
        <v>0</v>
      </c>
    </row>
    <row r="140" spans="1:6" s="48" customFormat="1">
      <c r="A140" s="409"/>
      <c r="B140" s="112"/>
      <c r="C140" s="187"/>
      <c r="D140" s="410"/>
      <c r="E140" s="452"/>
      <c r="F140" s="309"/>
    </row>
    <row r="141" spans="1:6" s="48" customFormat="1" ht="37.5">
      <c r="A141" s="409"/>
      <c r="B141" s="112" t="s">
        <v>1189</v>
      </c>
      <c r="C141" s="187"/>
      <c r="D141" s="410"/>
      <c r="E141" s="452"/>
      <c r="F141" s="309"/>
    </row>
    <row r="142" spans="1:6" s="48" customFormat="1">
      <c r="A142" s="409"/>
      <c r="B142" s="112"/>
      <c r="C142" s="187"/>
      <c r="D142" s="410"/>
      <c r="E142" s="452"/>
      <c r="F142" s="309"/>
    </row>
    <row r="143" spans="1:6" s="240" customFormat="1">
      <c r="A143" s="405" t="s">
        <v>1227</v>
      </c>
      <c r="B143" s="406" t="s">
        <v>1190</v>
      </c>
      <c r="C143" s="172" t="s">
        <v>835</v>
      </c>
      <c r="D143" s="407">
        <v>15</v>
      </c>
      <c r="E143" s="451">
        <v>0</v>
      </c>
      <c r="F143" s="408">
        <f>E143*D143</f>
        <v>0</v>
      </c>
    </row>
    <row r="144" spans="1:6" s="48" customFormat="1">
      <c r="A144" s="409"/>
      <c r="B144" s="112"/>
      <c r="C144" s="187"/>
      <c r="D144" s="410"/>
      <c r="E144" s="452"/>
      <c r="F144" s="309"/>
    </row>
    <row r="145" spans="1:6" s="240" customFormat="1">
      <c r="A145" s="405" t="s">
        <v>1228</v>
      </c>
      <c r="B145" s="406" t="s">
        <v>1191</v>
      </c>
      <c r="C145" s="172" t="s">
        <v>835</v>
      </c>
      <c r="D145" s="407">
        <v>50</v>
      </c>
      <c r="E145" s="451">
        <v>0</v>
      </c>
      <c r="F145" s="408">
        <f>E145*D145</f>
        <v>0</v>
      </c>
    </row>
    <row r="146" spans="1:6" s="48" customFormat="1">
      <c r="A146" s="409"/>
      <c r="B146" s="112"/>
      <c r="C146" s="187"/>
      <c r="D146" s="410"/>
      <c r="E146" s="452"/>
      <c r="F146" s="309">
        <f t="shared" ref="F146:F160" si="2">E146*D146</f>
        <v>0</v>
      </c>
    </row>
    <row r="147" spans="1:6" s="240" customFormat="1">
      <c r="A147" s="405" t="s">
        <v>1229</v>
      </c>
      <c r="B147" s="406" t="s">
        <v>1192</v>
      </c>
      <c r="C147" s="172" t="s">
        <v>835</v>
      </c>
      <c r="D147" s="407">
        <v>50</v>
      </c>
      <c r="E147" s="451">
        <v>0</v>
      </c>
      <c r="F147" s="408">
        <f t="shared" si="2"/>
        <v>0</v>
      </c>
    </row>
    <row r="148" spans="1:6" s="48" customFormat="1">
      <c r="A148" s="409"/>
      <c r="B148" s="112"/>
      <c r="C148" s="187"/>
      <c r="D148" s="410"/>
      <c r="E148" s="452"/>
      <c r="F148" s="309">
        <f t="shared" si="2"/>
        <v>0</v>
      </c>
    </row>
    <row r="149" spans="1:6" s="240" customFormat="1" ht="14.5">
      <c r="A149" s="405" t="s">
        <v>1230</v>
      </c>
      <c r="B149" s="406" t="s">
        <v>1196</v>
      </c>
      <c r="C149" s="172" t="s">
        <v>835</v>
      </c>
      <c r="D149" s="407">
        <v>20</v>
      </c>
      <c r="E149" s="451">
        <v>0</v>
      </c>
      <c r="F149" s="408">
        <f t="shared" si="2"/>
        <v>0</v>
      </c>
    </row>
    <row r="150" spans="1:6" s="48" customFormat="1">
      <c r="A150" s="409"/>
      <c r="B150" s="112"/>
      <c r="C150" s="187"/>
      <c r="D150" s="410"/>
      <c r="E150" s="452"/>
      <c r="F150" s="309">
        <f t="shared" si="2"/>
        <v>0</v>
      </c>
    </row>
    <row r="151" spans="1:6" s="240" customFormat="1" ht="14.5">
      <c r="A151" s="405" t="s">
        <v>1231</v>
      </c>
      <c r="B151" s="406" t="s">
        <v>1197</v>
      </c>
      <c r="C151" s="172" t="s">
        <v>835</v>
      </c>
      <c r="D151" s="407">
        <v>80</v>
      </c>
      <c r="E151" s="451">
        <v>0</v>
      </c>
      <c r="F151" s="408">
        <f t="shared" si="2"/>
        <v>0</v>
      </c>
    </row>
    <row r="152" spans="1:6" s="48" customFormat="1">
      <c r="A152" s="409"/>
      <c r="B152" s="112"/>
      <c r="C152" s="187"/>
      <c r="D152" s="410"/>
      <c r="E152" s="452"/>
      <c r="F152" s="309">
        <f t="shared" si="2"/>
        <v>0</v>
      </c>
    </row>
    <row r="153" spans="1:6" s="240" customFormat="1" ht="14.5">
      <c r="A153" s="405" t="s">
        <v>1232</v>
      </c>
      <c r="B153" s="406" t="s">
        <v>1198</v>
      </c>
      <c r="C153" s="172" t="s">
        <v>835</v>
      </c>
      <c r="D153" s="407">
        <v>550</v>
      </c>
      <c r="E153" s="451">
        <v>0</v>
      </c>
      <c r="F153" s="408">
        <f t="shared" si="2"/>
        <v>0</v>
      </c>
    </row>
    <row r="154" spans="1:6" s="48" customFormat="1">
      <c r="A154" s="409"/>
      <c r="B154" s="112"/>
      <c r="C154" s="187"/>
      <c r="D154" s="410"/>
      <c r="E154" s="452"/>
      <c r="F154" s="309">
        <f t="shared" si="2"/>
        <v>0</v>
      </c>
    </row>
    <row r="155" spans="1:6" s="240" customFormat="1" ht="14.5">
      <c r="A155" s="405" t="s">
        <v>1233</v>
      </c>
      <c r="B155" s="406" t="s">
        <v>1199</v>
      </c>
      <c r="C155" s="172" t="s">
        <v>835</v>
      </c>
      <c r="D155" s="407">
        <v>750</v>
      </c>
      <c r="E155" s="451">
        <v>0</v>
      </c>
      <c r="F155" s="408">
        <f t="shared" si="2"/>
        <v>0</v>
      </c>
    </row>
    <row r="156" spans="1:6" s="48" customFormat="1">
      <c r="A156" s="409"/>
      <c r="B156" s="112"/>
      <c r="C156" s="187"/>
      <c r="D156" s="410"/>
      <c r="E156" s="452"/>
      <c r="F156" s="309">
        <f t="shared" si="2"/>
        <v>0</v>
      </c>
    </row>
    <row r="157" spans="1:6" s="240" customFormat="1" ht="14.5">
      <c r="A157" s="405" t="s">
        <v>1234</v>
      </c>
      <c r="B157" s="406" t="s">
        <v>1200</v>
      </c>
      <c r="C157" s="172" t="s">
        <v>835</v>
      </c>
      <c r="D157" s="407">
        <v>80</v>
      </c>
      <c r="E157" s="451">
        <v>0</v>
      </c>
      <c r="F157" s="408">
        <f>E157*D157</f>
        <v>0</v>
      </c>
    </row>
    <row r="158" spans="1:6" s="48" customFormat="1">
      <c r="A158" s="409"/>
      <c r="B158" s="112"/>
      <c r="C158" s="187"/>
      <c r="D158" s="410"/>
      <c r="E158" s="452"/>
      <c r="F158" s="309">
        <f>E158*D158</f>
        <v>0</v>
      </c>
    </row>
    <row r="159" spans="1:6" s="240" customFormat="1" ht="14.5">
      <c r="A159" s="405" t="s">
        <v>1235</v>
      </c>
      <c r="B159" s="406" t="s">
        <v>1201</v>
      </c>
      <c r="C159" s="172" t="s">
        <v>835</v>
      </c>
      <c r="D159" s="407">
        <v>50</v>
      </c>
      <c r="E159" s="451">
        <v>0</v>
      </c>
      <c r="F159" s="408">
        <f t="shared" si="2"/>
        <v>0</v>
      </c>
    </row>
    <row r="160" spans="1:6" s="48" customFormat="1">
      <c r="A160" s="409"/>
      <c r="B160" s="112"/>
      <c r="C160" s="187"/>
      <c r="D160" s="410"/>
      <c r="E160" s="452"/>
      <c r="F160" s="309">
        <f t="shared" si="2"/>
        <v>0</v>
      </c>
    </row>
    <row r="161" spans="1:7" s="240" customFormat="1" ht="14.5">
      <c r="A161" s="405" t="s">
        <v>1236</v>
      </c>
      <c r="B161" s="406" t="s">
        <v>1202</v>
      </c>
      <c r="C161" s="172" t="s">
        <v>835</v>
      </c>
      <c r="D161" s="407">
        <v>80</v>
      </c>
      <c r="E161" s="451">
        <v>0</v>
      </c>
      <c r="F161" s="408">
        <f>E161*D161</f>
        <v>0</v>
      </c>
    </row>
    <row r="162" spans="1:7" s="48" customFormat="1">
      <c r="A162" s="409"/>
      <c r="B162" s="112"/>
      <c r="C162" s="187"/>
      <c r="D162" s="410"/>
      <c r="E162" s="452"/>
      <c r="F162" s="309"/>
    </row>
    <row r="163" spans="1:7" s="240" customFormat="1" ht="14.5">
      <c r="A163" s="405" t="s">
        <v>1237</v>
      </c>
      <c r="B163" s="406" t="s">
        <v>1203</v>
      </c>
      <c r="C163" s="172" t="s">
        <v>835</v>
      </c>
      <c r="D163" s="407">
        <v>10</v>
      </c>
      <c r="E163" s="451">
        <v>0</v>
      </c>
      <c r="F163" s="408">
        <f>E163*D163</f>
        <v>0</v>
      </c>
    </row>
    <row r="164" spans="1:7" s="48" customFormat="1">
      <c r="A164" s="409"/>
      <c r="B164" s="112"/>
      <c r="C164" s="187"/>
      <c r="D164" s="410"/>
      <c r="E164" s="452"/>
      <c r="F164" s="309"/>
    </row>
    <row r="165" spans="1:7" s="240" customFormat="1" ht="14.5">
      <c r="A165" s="405" t="s">
        <v>1238</v>
      </c>
      <c r="B165" s="406" t="s">
        <v>1204</v>
      </c>
      <c r="C165" s="172" t="s">
        <v>835</v>
      </c>
      <c r="D165" s="407">
        <v>10</v>
      </c>
      <c r="E165" s="451">
        <v>0</v>
      </c>
      <c r="F165" s="408">
        <f>E165*D165</f>
        <v>0</v>
      </c>
    </row>
    <row r="166" spans="1:7" s="48" customFormat="1">
      <c r="A166" s="409"/>
      <c r="B166" s="112"/>
      <c r="C166" s="187"/>
      <c r="D166" s="410"/>
      <c r="E166" s="452"/>
      <c r="F166" s="309"/>
    </row>
    <row r="167" spans="1:7" s="240" customFormat="1" ht="14.5">
      <c r="A167" s="405" t="s">
        <v>1239</v>
      </c>
      <c r="B167" s="406" t="s">
        <v>1205</v>
      </c>
      <c r="C167" s="172" t="s">
        <v>835</v>
      </c>
      <c r="D167" s="407">
        <v>20</v>
      </c>
      <c r="E167" s="451">
        <v>0</v>
      </c>
      <c r="F167" s="408">
        <f>E167*D167</f>
        <v>0</v>
      </c>
    </row>
    <row r="168" spans="1:7" s="48" customFormat="1">
      <c r="A168" s="409"/>
      <c r="B168" s="112"/>
      <c r="C168" s="187"/>
      <c r="D168" s="410"/>
      <c r="E168" s="452"/>
      <c r="F168" s="309"/>
    </row>
    <row r="169" spans="1:7" s="240" customFormat="1">
      <c r="A169" s="405" t="s">
        <v>1240</v>
      </c>
      <c r="B169" s="406" t="s">
        <v>1193</v>
      </c>
      <c r="C169" s="172" t="s">
        <v>835</v>
      </c>
      <c r="D169" s="407">
        <v>10</v>
      </c>
      <c r="E169" s="451">
        <v>0</v>
      </c>
      <c r="F169" s="408">
        <f>E169*D169</f>
        <v>0</v>
      </c>
    </row>
    <row r="170" spans="1:7" s="48" customFormat="1">
      <c r="A170" s="409"/>
      <c r="B170" s="112"/>
      <c r="C170" s="187"/>
      <c r="D170" s="410"/>
      <c r="E170" s="452"/>
      <c r="F170" s="309"/>
    </row>
    <row r="171" spans="1:7" s="240" customFormat="1" ht="107.25" customHeight="1">
      <c r="A171" s="405" t="s">
        <v>1241</v>
      </c>
      <c r="B171" s="406" t="s">
        <v>1194</v>
      </c>
      <c r="C171" s="172" t="s">
        <v>1010</v>
      </c>
      <c r="D171" s="407">
        <v>1</v>
      </c>
      <c r="E171" s="451">
        <v>0</v>
      </c>
      <c r="F171" s="408">
        <f>E171*D171</f>
        <v>0</v>
      </c>
    </row>
    <row r="172" spans="1:7" s="48" customFormat="1" ht="13" thickBot="1">
      <c r="A172" s="409"/>
      <c r="B172" s="112"/>
      <c r="C172" s="187"/>
      <c r="D172" s="410"/>
      <c r="E172" s="434"/>
      <c r="F172" s="434"/>
    </row>
    <row r="173" spans="1:7" s="207" customFormat="1" ht="13.5" thickBot="1">
      <c r="A173" s="202"/>
      <c r="B173" s="171" t="s">
        <v>378</v>
      </c>
      <c r="C173" s="203"/>
      <c r="D173" s="204"/>
      <c r="E173" s="331"/>
      <c r="F173" s="205">
        <f>SUM(F65:F172)</f>
        <v>0</v>
      </c>
      <c r="G173" s="206"/>
    </row>
    <row r="174" spans="1:7">
      <c r="B174" s="83"/>
      <c r="C174" s="67"/>
      <c r="D174" s="68"/>
      <c r="E174" s="329"/>
      <c r="F174" s="70"/>
      <c r="G174" s="71"/>
    </row>
    <row r="175" spans="1:7" s="164" customFormat="1" ht="13">
      <c r="A175" s="158" t="s">
        <v>1004</v>
      </c>
      <c r="B175" s="159" t="s">
        <v>1243</v>
      </c>
      <c r="C175" s="160"/>
      <c r="D175" s="161"/>
      <c r="E175" s="328"/>
      <c r="F175" s="162"/>
      <c r="G175" s="163"/>
    </row>
    <row r="176" spans="1:7" s="48" customFormat="1">
      <c r="A176" s="409"/>
      <c r="B176" s="112"/>
      <c r="C176" s="187"/>
      <c r="D176" s="410"/>
      <c r="E176" s="309"/>
      <c r="F176" s="309"/>
    </row>
    <row r="177" spans="1:7" s="240" customFormat="1" ht="82.5" customHeight="1">
      <c r="A177" s="405" t="s">
        <v>1244</v>
      </c>
      <c r="B177" s="406" t="s">
        <v>1338</v>
      </c>
      <c r="C177" s="172" t="s">
        <v>0</v>
      </c>
      <c r="D177" s="407">
        <v>86</v>
      </c>
      <c r="E177" s="451">
        <v>0</v>
      </c>
      <c r="F177" s="408">
        <f>E177*D177</f>
        <v>0</v>
      </c>
    </row>
    <row r="178" spans="1:7" s="48" customFormat="1" ht="13" thickBot="1">
      <c r="A178" s="409"/>
      <c r="B178" s="112"/>
      <c r="C178" s="187"/>
      <c r="D178" s="410"/>
      <c r="E178" s="434"/>
      <c r="F178" s="434"/>
    </row>
    <row r="179" spans="1:7" s="207" customFormat="1" ht="13.5" thickBot="1">
      <c r="A179" s="202"/>
      <c r="B179" s="171" t="s">
        <v>378</v>
      </c>
      <c r="C179" s="203"/>
      <c r="D179" s="204"/>
      <c r="E179" s="331"/>
      <c r="F179" s="205">
        <f>SUM(F177:F178)</f>
        <v>0</v>
      </c>
      <c r="G179" s="206"/>
    </row>
    <row r="180" spans="1:7">
      <c r="B180" s="83"/>
      <c r="C180" s="67"/>
      <c r="D180" s="68"/>
      <c r="E180" s="329"/>
      <c r="F180" s="70"/>
      <c r="G180" s="71"/>
    </row>
    <row r="181" spans="1:7">
      <c r="B181" s="83"/>
      <c r="C181" s="67"/>
      <c r="D181" s="68"/>
      <c r="E181" s="329"/>
      <c r="F181" s="70"/>
      <c r="G181" s="71"/>
    </row>
    <row r="182" spans="1:7" s="164" customFormat="1" ht="13">
      <c r="A182" s="158" t="s">
        <v>1005</v>
      </c>
      <c r="B182" s="159" t="s">
        <v>1251</v>
      </c>
      <c r="C182" s="160"/>
      <c r="D182" s="161"/>
      <c r="E182" s="328"/>
      <c r="F182" s="162"/>
      <c r="G182" s="163"/>
    </row>
    <row r="183" spans="1:7" s="48" customFormat="1">
      <c r="A183" s="409"/>
      <c r="B183" s="112"/>
      <c r="C183" s="187"/>
      <c r="D183" s="410"/>
      <c r="E183" s="309"/>
      <c r="F183" s="309"/>
    </row>
    <row r="184" spans="1:7" s="48" customFormat="1" ht="63">
      <c r="A184" s="409"/>
      <c r="B184" s="271" t="s">
        <v>1250</v>
      </c>
      <c r="C184" s="187"/>
      <c r="D184" s="435"/>
      <c r="E184" s="309"/>
      <c r="F184" s="309">
        <f>D184*E184</f>
        <v>0</v>
      </c>
    </row>
    <row r="185" spans="1:7" s="48" customFormat="1">
      <c r="A185" s="409"/>
      <c r="B185" s="112"/>
      <c r="C185" s="187"/>
      <c r="D185" s="435"/>
      <c r="E185" s="309"/>
      <c r="F185" s="309">
        <f>D185*E185</f>
        <v>0</v>
      </c>
    </row>
    <row r="186" spans="1:7" s="240" customFormat="1" ht="95.25" customHeight="1">
      <c r="A186" s="405" t="s">
        <v>1252</v>
      </c>
      <c r="B186" s="436" t="s">
        <v>1246</v>
      </c>
      <c r="C186" s="437" t="s">
        <v>835</v>
      </c>
      <c r="D186" s="438">
        <v>400</v>
      </c>
      <c r="E186" s="458">
        <v>0</v>
      </c>
      <c r="F186" s="439">
        <f>E186*D186</f>
        <v>0</v>
      </c>
    </row>
    <row r="187" spans="1:7" s="48" customFormat="1">
      <c r="A187" s="409"/>
      <c r="B187" s="440"/>
      <c r="C187" s="441"/>
      <c r="D187" s="442"/>
      <c r="E187" s="459"/>
      <c r="F187" s="443"/>
    </row>
    <row r="188" spans="1:7" s="240" customFormat="1" ht="174" customHeight="1">
      <c r="A188" s="405" t="s">
        <v>1253</v>
      </c>
      <c r="B188" s="436" t="s">
        <v>1247</v>
      </c>
      <c r="C188" s="437" t="s">
        <v>835</v>
      </c>
      <c r="D188" s="438">
        <v>50</v>
      </c>
      <c r="E188" s="458">
        <v>0</v>
      </c>
      <c r="F188" s="439">
        <f>E188*D188</f>
        <v>0</v>
      </c>
    </row>
    <row r="189" spans="1:7" s="48" customFormat="1">
      <c r="A189" s="409"/>
      <c r="B189" s="440"/>
      <c r="C189" s="441"/>
      <c r="D189" s="442"/>
      <c r="E189" s="459"/>
      <c r="F189" s="443"/>
    </row>
    <row r="190" spans="1:7" s="240" customFormat="1" ht="50">
      <c r="A190" s="405" t="s">
        <v>1254</v>
      </c>
      <c r="B190" s="436" t="s">
        <v>1248</v>
      </c>
      <c r="C190" s="437" t="s">
        <v>835</v>
      </c>
      <c r="D190" s="438">
        <v>400</v>
      </c>
      <c r="E190" s="458">
        <v>0</v>
      </c>
      <c r="F190" s="439">
        <f>E190*D190</f>
        <v>0</v>
      </c>
    </row>
    <row r="191" spans="1:7" s="48" customFormat="1">
      <c r="A191" s="409"/>
      <c r="B191" s="444"/>
      <c r="C191" s="441"/>
      <c r="D191" s="442"/>
      <c r="E191" s="459"/>
      <c r="F191" s="443"/>
    </row>
    <row r="192" spans="1:7" s="240" customFormat="1" ht="50">
      <c r="A192" s="405" t="s">
        <v>1255</v>
      </c>
      <c r="B192" s="436" t="s">
        <v>1249</v>
      </c>
      <c r="C192" s="437" t="s">
        <v>835</v>
      </c>
      <c r="D192" s="438">
        <v>50</v>
      </c>
      <c r="E192" s="458">
        <v>0</v>
      </c>
      <c r="F192" s="439">
        <f>E192*D192</f>
        <v>0</v>
      </c>
    </row>
    <row r="193" spans="1:7" s="48" customFormat="1" ht="13" thickBot="1">
      <c r="A193" s="409"/>
      <c r="B193" s="445"/>
      <c r="C193" s="441"/>
      <c r="D193" s="442"/>
      <c r="E193" s="443"/>
      <c r="F193" s="443"/>
    </row>
    <row r="194" spans="1:7" s="207" customFormat="1" ht="13.5" thickBot="1">
      <c r="A194" s="202"/>
      <c r="B194" s="171" t="s">
        <v>378</v>
      </c>
      <c r="C194" s="203"/>
      <c r="D194" s="204"/>
      <c r="E194" s="331"/>
      <c r="F194" s="205">
        <f>SUM(F186:F193)</f>
        <v>0</v>
      </c>
      <c r="G194" s="206"/>
    </row>
    <row r="195" spans="1:7">
      <c r="B195" s="83"/>
      <c r="C195" s="67"/>
      <c r="D195" s="68"/>
      <c r="E195" s="329"/>
      <c r="F195" s="70"/>
      <c r="G195" s="71"/>
    </row>
    <row r="196" spans="1:7">
      <c r="B196" s="83"/>
      <c r="C196" s="67"/>
      <c r="D196" s="68"/>
      <c r="E196" s="329"/>
      <c r="F196" s="70"/>
      <c r="G196" s="71"/>
    </row>
    <row r="197" spans="1:7" s="164" customFormat="1" ht="13">
      <c r="A197" s="158" t="s">
        <v>1006</v>
      </c>
      <c r="B197" s="159" t="s">
        <v>1256</v>
      </c>
      <c r="C197" s="160"/>
      <c r="D197" s="161"/>
      <c r="E197" s="328"/>
      <c r="F197" s="162"/>
      <c r="G197" s="163"/>
    </row>
    <row r="198" spans="1:7" s="48" customFormat="1">
      <c r="A198" s="409"/>
      <c r="B198" s="112"/>
      <c r="C198" s="187"/>
      <c r="D198" s="410"/>
      <c r="E198" s="309"/>
      <c r="F198" s="309"/>
    </row>
    <row r="199" spans="1:7" s="240" customFormat="1" ht="50">
      <c r="A199" s="405" t="s">
        <v>1270</v>
      </c>
      <c r="B199" s="406" t="s">
        <v>1352</v>
      </c>
      <c r="C199" s="172"/>
      <c r="D199" s="407"/>
      <c r="E199" s="451"/>
      <c r="F199" s="408">
        <f>E199*D199</f>
        <v>0</v>
      </c>
      <c r="G199" s="265"/>
    </row>
    <row r="200" spans="1:7" s="240" customFormat="1" ht="13">
      <c r="A200" s="405"/>
      <c r="B200" s="406"/>
      <c r="C200" s="172"/>
      <c r="D200" s="407"/>
      <c r="E200" s="451"/>
      <c r="F200" s="408"/>
      <c r="G200" s="265"/>
    </row>
    <row r="201" spans="1:7" s="240" customFormat="1" ht="13">
      <c r="A201" s="411"/>
      <c r="B201" s="406" t="s">
        <v>1257</v>
      </c>
      <c r="C201" s="172" t="s">
        <v>0</v>
      </c>
      <c r="D201" s="407">
        <v>1</v>
      </c>
      <c r="E201" s="451"/>
      <c r="F201" s="408">
        <f>E201*D201</f>
        <v>0</v>
      </c>
    </row>
    <row r="202" spans="1:7" s="240" customFormat="1">
      <c r="A202" s="405"/>
      <c r="B202" s="406"/>
      <c r="C202" s="172"/>
      <c r="D202" s="407"/>
      <c r="E202" s="451"/>
      <c r="F202" s="408"/>
    </row>
    <row r="203" spans="1:7" s="240" customFormat="1" ht="25">
      <c r="A203" s="411"/>
      <c r="B203" s="406" t="s">
        <v>1258</v>
      </c>
      <c r="C203" s="172" t="s">
        <v>0</v>
      </c>
      <c r="D203" s="407">
        <v>1</v>
      </c>
      <c r="E203" s="451"/>
      <c r="F203" s="408">
        <f>E203*D203</f>
        <v>0</v>
      </c>
    </row>
    <row r="204" spans="1:7" s="240" customFormat="1">
      <c r="A204" s="405"/>
      <c r="B204" s="406"/>
      <c r="C204" s="172"/>
      <c r="D204" s="407"/>
      <c r="E204" s="451"/>
      <c r="F204" s="408"/>
    </row>
    <row r="205" spans="1:7" s="240" customFormat="1" ht="13">
      <c r="A205" s="411"/>
      <c r="B205" s="406" t="s">
        <v>1259</v>
      </c>
      <c r="C205" s="172" t="s">
        <v>0</v>
      </c>
      <c r="D205" s="407">
        <v>1</v>
      </c>
      <c r="E205" s="451"/>
      <c r="F205" s="408">
        <f>E205*D205</f>
        <v>0</v>
      </c>
    </row>
    <row r="206" spans="1:7" s="240" customFormat="1">
      <c r="A206" s="405"/>
      <c r="B206" s="406"/>
      <c r="C206" s="172"/>
      <c r="D206" s="407"/>
      <c r="E206" s="451"/>
      <c r="F206" s="408">
        <f>E206*D206</f>
        <v>0</v>
      </c>
    </row>
    <row r="207" spans="1:7" s="240" customFormat="1" ht="25">
      <c r="A207" s="446"/>
      <c r="B207" s="425" t="s">
        <v>1260</v>
      </c>
      <c r="C207" s="172" t="s">
        <v>0</v>
      </c>
      <c r="D207" s="426">
        <v>2</v>
      </c>
      <c r="E207" s="455"/>
      <c r="F207" s="427"/>
    </row>
    <row r="208" spans="1:7" s="240" customFormat="1">
      <c r="A208" s="447"/>
      <c r="B208" s="425"/>
      <c r="C208" s="172"/>
      <c r="D208" s="425"/>
      <c r="E208" s="460"/>
      <c r="F208" s="448"/>
    </row>
    <row r="209" spans="1:7" s="240" customFormat="1" ht="13">
      <c r="A209" s="411"/>
      <c r="B209" s="406" t="s">
        <v>1261</v>
      </c>
      <c r="C209" s="172" t="s">
        <v>0</v>
      </c>
      <c r="D209" s="407">
        <v>1</v>
      </c>
      <c r="E209" s="451"/>
      <c r="F209" s="408">
        <f>E209*D209</f>
        <v>0</v>
      </c>
    </row>
    <row r="210" spans="1:7" s="240" customFormat="1">
      <c r="A210" s="447"/>
      <c r="B210" s="425"/>
      <c r="C210" s="172"/>
      <c r="D210" s="425"/>
      <c r="E210" s="460"/>
      <c r="F210" s="448"/>
    </row>
    <row r="211" spans="1:7" s="240" customFormat="1" ht="13">
      <c r="A211" s="446"/>
      <c r="B211" s="425" t="s">
        <v>1262</v>
      </c>
      <c r="C211" s="172" t="s">
        <v>0</v>
      </c>
      <c r="D211" s="426">
        <v>1</v>
      </c>
      <c r="E211" s="455"/>
      <c r="F211" s="427"/>
    </row>
    <row r="212" spans="1:7" s="240" customFormat="1">
      <c r="A212" s="405"/>
      <c r="B212" s="406"/>
      <c r="C212" s="172"/>
      <c r="D212" s="407"/>
      <c r="E212" s="451"/>
      <c r="F212" s="408"/>
    </row>
    <row r="213" spans="1:7" s="240" customFormat="1" ht="13">
      <c r="A213" s="411"/>
      <c r="B213" s="406" t="s">
        <v>1263</v>
      </c>
      <c r="C213" s="172" t="s">
        <v>1245</v>
      </c>
      <c r="D213" s="407">
        <v>1</v>
      </c>
      <c r="E213" s="451"/>
      <c r="F213" s="408">
        <f>E213*D213</f>
        <v>0</v>
      </c>
    </row>
    <row r="214" spans="1:7" s="240" customFormat="1">
      <c r="A214" s="405"/>
      <c r="B214" s="406"/>
      <c r="C214" s="172"/>
      <c r="D214" s="407"/>
      <c r="E214" s="451"/>
      <c r="F214" s="408"/>
    </row>
    <row r="215" spans="1:7" s="240" customFormat="1" ht="13">
      <c r="A215" s="411"/>
      <c r="B215" s="406" t="s">
        <v>1264</v>
      </c>
      <c r="C215" s="172" t="s">
        <v>1245</v>
      </c>
      <c r="D215" s="407">
        <v>1</v>
      </c>
      <c r="E215" s="451"/>
      <c r="F215" s="408">
        <f>E215*D215</f>
        <v>0</v>
      </c>
    </row>
    <row r="216" spans="1:7" s="240" customFormat="1" ht="13">
      <c r="A216" s="411"/>
      <c r="B216" s="406"/>
      <c r="C216" s="172"/>
      <c r="D216" s="407"/>
      <c r="E216" s="451"/>
      <c r="F216" s="408"/>
    </row>
    <row r="217" spans="1:7" s="240" customFormat="1" ht="13">
      <c r="A217" s="411"/>
      <c r="B217" s="412"/>
      <c r="C217" s="413"/>
      <c r="D217" s="414"/>
      <c r="E217" s="451"/>
      <c r="F217" s="408"/>
    </row>
    <row r="218" spans="1:7" s="240" customFormat="1" ht="13">
      <c r="A218" s="411"/>
      <c r="B218" s="406"/>
      <c r="C218" s="172" t="s">
        <v>1245</v>
      </c>
      <c r="D218" s="407">
        <v>1</v>
      </c>
      <c r="E218" s="453">
        <v>0</v>
      </c>
      <c r="F218" s="408">
        <f>D218*E218</f>
        <v>0</v>
      </c>
    </row>
    <row r="219" spans="1:7" s="48" customFormat="1" ht="13">
      <c r="A219" s="416"/>
      <c r="B219" s="421"/>
      <c r="C219" s="193"/>
      <c r="D219" s="422"/>
      <c r="E219" s="461"/>
      <c r="F219" s="420">
        <f>D219*E219</f>
        <v>0</v>
      </c>
      <c r="G219" s="243"/>
    </row>
    <row r="220" spans="1:7" s="48" customFormat="1" ht="54.75" customHeight="1">
      <c r="A220" s="416"/>
      <c r="B220" s="421" t="s">
        <v>1265</v>
      </c>
      <c r="C220" s="193"/>
      <c r="D220" s="422"/>
      <c r="E220" s="454"/>
      <c r="F220" s="420">
        <f>E220*D220</f>
        <v>0</v>
      </c>
    </row>
    <row r="221" spans="1:7" s="48" customFormat="1">
      <c r="A221" s="423"/>
      <c r="B221" s="421"/>
      <c r="C221" s="193"/>
      <c r="D221" s="422"/>
      <c r="E221" s="454"/>
      <c r="F221" s="420">
        <f>E221*D221</f>
        <v>0</v>
      </c>
    </row>
    <row r="222" spans="1:7" s="240" customFormat="1">
      <c r="A222" s="405" t="s">
        <v>1271</v>
      </c>
      <c r="B222" s="406" t="s">
        <v>1266</v>
      </c>
      <c r="C222" s="172" t="s">
        <v>0</v>
      </c>
      <c r="D222" s="407">
        <v>7</v>
      </c>
      <c r="E222" s="451">
        <v>0</v>
      </c>
      <c r="F222" s="408">
        <f>E222*D222</f>
        <v>0</v>
      </c>
    </row>
    <row r="223" spans="1:7" s="48" customFormat="1">
      <c r="A223" s="423"/>
      <c r="B223" s="421"/>
      <c r="C223" s="449"/>
      <c r="D223" s="421"/>
      <c r="E223" s="462"/>
      <c r="F223" s="420">
        <f>D223*E223</f>
        <v>0</v>
      </c>
    </row>
    <row r="224" spans="1:7" s="240" customFormat="1" ht="50">
      <c r="A224" s="411"/>
      <c r="B224" s="406" t="s">
        <v>1184</v>
      </c>
      <c r="C224" s="172"/>
      <c r="D224" s="407"/>
      <c r="E224" s="451"/>
      <c r="F224" s="408"/>
    </row>
    <row r="225" spans="1:7" s="240" customFormat="1">
      <c r="A225" s="405"/>
      <c r="B225" s="406"/>
      <c r="C225" s="172"/>
      <c r="D225" s="407"/>
      <c r="E225" s="451"/>
      <c r="F225" s="408"/>
    </row>
    <row r="226" spans="1:7" s="240" customFormat="1">
      <c r="A226" s="405" t="s">
        <v>1272</v>
      </c>
      <c r="B226" s="406" t="s">
        <v>1267</v>
      </c>
      <c r="C226" s="172" t="s">
        <v>835</v>
      </c>
      <c r="D226" s="407">
        <v>50</v>
      </c>
      <c r="E226" s="451">
        <v>0</v>
      </c>
      <c r="F226" s="408">
        <f>E226*D226</f>
        <v>0</v>
      </c>
    </row>
    <row r="227" spans="1:7" s="48" customFormat="1">
      <c r="A227" s="423"/>
      <c r="B227" s="421"/>
      <c r="C227" s="193"/>
      <c r="D227" s="422"/>
      <c r="E227" s="454"/>
      <c r="F227" s="420"/>
    </row>
    <row r="228" spans="1:7" s="240" customFormat="1">
      <c r="A228" s="405" t="s">
        <v>1273</v>
      </c>
      <c r="B228" s="406" t="s">
        <v>1268</v>
      </c>
      <c r="C228" s="172" t="s">
        <v>835</v>
      </c>
      <c r="D228" s="407">
        <v>100</v>
      </c>
      <c r="E228" s="451">
        <v>0</v>
      </c>
      <c r="F228" s="408">
        <f>E228*D228</f>
        <v>0</v>
      </c>
    </row>
    <row r="229" spans="1:7" s="48" customFormat="1">
      <c r="A229" s="423"/>
      <c r="B229" s="421"/>
      <c r="C229" s="193"/>
      <c r="D229" s="422"/>
      <c r="E229" s="454"/>
      <c r="F229" s="420"/>
    </row>
    <row r="230" spans="1:7" s="48" customFormat="1" ht="37.5">
      <c r="A230" s="416"/>
      <c r="B230" s="421" t="s">
        <v>1189</v>
      </c>
      <c r="C230" s="193"/>
      <c r="D230" s="422"/>
      <c r="E230" s="454"/>
      <c r="F230" s="420">
        <f>D230*E230</f>
        <v>0</v>
      </c>
    </row>
    <row r="231" spans="1:7" s="48" customFormat="1">
      <c r="A231" s="423"/>
      <c r="B231" s="421"/>
      <c r="C231" s="193"/>
      <c r="D231" s="422"/>
      <c r="E231" s="454"/>
      <c r="F231" s="420">
        <f>D231*E231</f>
        <v>0</v>
      </c>
    </row>
    <row r="232" spans="1:7" s="240" customFormat="1">
      <c r="A232" s="405" t="s">
        <v>1274</v>
      </c>
      <c r="B232" s="406" t="s">
        <v>1269</v>
      </c>
      <c r="C232" s="172" t="s">
        <v>835</v>
      </c>
      <c r="D232" s="407">
        <v>200</v>
      </c>
      <c r="E232" s="451">
        <v>0</v>
      </c>
      <c r="F232" s="408">
        <f>E232*D232</f>
        <v>0</v>
      </c>
    </row>
    <row r="233" spans="1:7" s="48" customFormat="1" ht="13" thickBot="1">
      <c r="A233" s="423"/>
      <c r="B233" s="421"/>
      <c r="C233" s="193"/>
      <c r="D233" s="422"/>
      <c r="E233" s="420"/>
      <c r="F233" s="420">
        <f>E233*D233</f>
        <v>0</v>
      </c>
    </row>
    <row r="234" spans="1:7" s="207" customFormat="1" ht="13.5" thickBot="1">
      <c r="A234" s="202"/>
      <c r="B234" s="171" t="s">
        <v>378</v>
      </c>
      <c r="C234" s="203"/>
      <c r="D234" s="204"/>
      <c r="E234" s="331"/>
      <c r="F234" s="205">
        <f>SUM(F199:F233)</f>
        <v>0</v>
      </c>
      <c r="G234" s="206"/>
    </row>
    <row r="235" spans="1:7">
      <c r="B235" s="83"/>
      <c r="C235" s="67"/>
      <c r="D235" s="68"/>
      <c r="E235" s="329"/>
      <c r="F235" s="70"/>
      <c r="G235" s="71"/>
    </row>
    <row r="236" spans="1:7">
      <c r="B236" s="83"/>
      <c r="C236" s="67"/>
      <c r="D236" s="68"/>
      <c r="E236" s="329"/>
      <c r="F236" s="70"/>
      <c r="G236" s="71"/>
    </row>
    <row r="237" spans="1:7" s="164" customFormat="1" ht="13">
      <c r="A237" s="158" t="s">
        <v>1275</v>
      </c>
      <c r="B237" s="251" t="s">
        <v>1295</v>
      </c>
      <c r="C237" s="160"/>
      <c r="D237" s="161"/>
      <c r="E237" s="328"/>
      <c r="F237" s="162"/>
      <c r="G237" s="163"/>
    </row>
    <row r="238" spans="1:7" s="236" customFormat="1">
      <c r="A238" s="409"/>
      <c r="B238" s="112"/>
      <c r="C238" s="187"/>
      <c r="D238" s="410"/>
      <c r="E238" s="309"/>
      <c r="F238" s="309"/>
    </row>
    <row r="239" spans="1:7" s="240" customFormat="1" ht="37.5">
      <c r="A239" s="405" t="s">
        <v>1284</v>
      </c>
      <c r="B239" s="406" t="s">
        <v>1276</v>
      </c>
      <c r="C239" s="172" t="s">
        <v>835</v>
      </c>
      <c r="D239" s="407">
        <v>100</v>
      </c>
      <c r="E239" s="451">
        <v>0</v>
      </c>
      <c r="F239" s="408">
        <f t="shared" ref="F239:F254" si="3">E239*D239</f>
        <v>0</v>
      </c>
    </row>
    <row r="240" spans="1:7" s="48" customFormat="1">
      <c r="A240" s="409"/>
      <c r="B240" s="112"/>
      <c r="C240" s="187"/>
      <c r="D240" s="410"/>
      <c r="E240" s="452"/>
      <c r="F240" s="309">
        <f t="shared" si="3"/>
        <v>0</v>
      </c>
    </row>
    <row r="241" spans="1:6" s="240" customFormat="1" ht="50">
      <c r="A241" s="405" t="s">
        <v>1285</v>
      </c>
      <c r="B241" s="406" t="s">
        <v>1277</v>
      </c>
      <c r="C241" s="172" t="s">
        <v>0</v>
      </c>
      <c r="D241" s="407">
        <v>4</v>
      </c>
      <c r="E241" s="451">
        <v>0</v>
      </c>
      <c r="F241" s="408">
        <f t="shared" si="3"/>
        <v>0</v>
      </c>
    </row>
    <row r="242" spans="1:6" s="48" customFormat="1">
      <c r="A242" s="409"/>
      <c r="B242" s="112"/>
      <c r="C242" s="187"/>
      <c r="D242" s="410"/>
      <c r="E242" s="452"/>
      <c r="F242" s="309">
        <f>E242*D242</f>
        <v>0</v>
      </c>
    </row>
    <row r="243" spans="1:6" s="240" customFormat="1" ht="55.5" customHeight="1">
      <c r="A243" s="405" t="s">
        <v>1286</v>
      </c>
      <c r="B243" s="406" t="s">
        <v>1293</v>
      </c>
      <c r="C243" s="172" t="s">
        <v>0</v>
      </c>
      <c r="D243" s="407">
        <v>1</v>
      </c>
      <c r="E243" s="451">
        <v>0</v>
      </c>
      <c r="F243" s="408">
        <f>E243*D243</f>
        <v>0</v>
      </c>
    </row>
    <row r="244" spans="1:6" s="20" customFormat="1">
      <c r="A244" s="409"/>
      <c r="B244" s="112"/>
      <c r="C244" s="187"/>
      <c r="D244" s="410"/>
      <c r="E244" s="452"/>
      <c r="F244" s="309">
        <f t="shared" si="3"/>
        <v>0</v>
      </c>
    </row>
    <row r="245" spans="1:6" s="240" customFormat="1" ht="69.75" customHeight="1">
      <c r="A245" s="405" t="s">
        <v>1287</v>
      </c>
      <c r="B245" s="406" t="s">
        <v>1278</v>
      </c>
      <c r="C245" s="172" t="s">
        <v>835</v>
      </c>
      <c r="D245" s="407">
        <v>150</v>
      </c>
      <c r="E245" s="451">
        <v>0</v>
      </c>
      <c r="F245" s="408">
        <f t="shared" si="3"/>
        <v>0</v>
      </c>
    </row>
    <row r="246" spans="1:6" s="20" customFormat="1">
      <c r="A246" s="409"/>
      <c r="B246" s="112"/>
      <c r="C246" s="187"/>
      <c r="D246" s="410"/>
      <c r="E246" s="452"/>
      <c r="F246" s="309">
        <f t="shared" si="3"/>
        <v>0</v>
      </c>
    </row>
    <row r="247" spans="1:6" s="240" customFormat="1" ht="75">
      <c r="A247" s="405" t="s">
        <v>1288</v>
      </c>
      <c r="B247" s="406" t="s">
        <v>1279</v>
      </c>
      <c r="C247" s="172" t="s">
        <v>835</v>
      </c>
      <c r="D247" s="407">
        <v>40</v>
      </c>
      <c r="E247" s="451">
        <v>0</v>
      </c>
      <c r="F247" s="408">
        <f>E247*D247</f>
        <v>0</v>
      </c>
    </row>
    <row r="248" spans="1:6" s="20" customFormat="1">
      <c r="A248" s="409"/>
      <c r="B248" s="112"/>
      <c r="C248" s="187"/>
      <c r="D248" s="410"/>
      <c r="E248" s="452"/>
      <c r="F248" s="309">
        <f>E248*D248</f>
        <v>0</v>
      </c>
    </row>
    <row r="249" spans="1:6" s="240" customFormat="1" ht="37.5">
      <c r="A249" s="405" t="s">
        <v>1289</v>
      </c>
      <c r="B249" s="406" t="s">
        <v>1280</v>
      </c>
      <c r="C249" s="172" t="s">
        <v>0</v>
      </c>
      <c r="D249" s="450">
        <v>15</v>
      </c>
      <c r="E249" s="451">
        <v>0</v>
      </c>
      <c r="F249" s="408">
        <f t="shared" si="3"/>
        <v>0</v>
      </c>
    </row>
    <row r="250" spans="1:6" s="20" customFormat="1">
      <c r="A250" s="409"/>
      <c r="B250" s="112"/>
      <c r="C250" s="187"/>
      <c r="D250" s="410"/>
      <c r="E250" s="452"/>
      <c r="F250" s="309">
        <f t="shared" si="3"/>
        <v>0</v>
      </c>
    </row>
    <row r="251" spans="1:6" s="240" customFormat="1" ht="87.5">
      <c r="A251" s="405" t="s">
        <v>1290</v>
      </c>
      <c r="B251" s="406" t="s">
        <v>1281</v>
      </c>
      <c r="C251" s="172" t="s">
        <v>0</v>
      </c>
      <c r="D251" s="407">
        <v>4</v>
      </c>
      <c r="E251" s="451">
        <v>0</v>
      </c>
      <c r="F251" s="408">
        <f>E251*D251</f>
        <v>0</v>
      </c>
    </row>
    <row r="252" spans="1:6" s="48" customFormat="1">
      <c r="A252" s="409"/>
      <c r="B252" s="112"/>
      <c r="C252" s="187"/>
      <c r="D252" s="410"/>
      <c r="E252" s="452"/>
      <c r="F252" s="309"/>
    </row>
    <row r="253" spans="1:6" s="240" customFormat="1" ht="42.75" customHeight="1">
      <c r="A253" s="405" t="s">
        <v>1291</v>
      </c>
      <c r="B253" s="406" t="s">
        <v>1282</v>
      </c>
      <c r="C253" s="172" t="s">
        <v>0</v>
      </c>
      <c r="D253" s="407">
        <v>8</v>
      </c>
      <c r="E253" s="451">
        <v>0</v>
      </c>
      <c r="F253" s="408">
        <f>E253*D253</f>
        <v>0</v>
      </c>
    </row>
    <row r="254" spans="1:6" s="20" customFormat="1">
      <c r="A254" s="409"/>
      <c r="B254" s="112"/>
      <c r="C254" s="187"/>
      <c r="D254" s="410"/>
      <c r="E254" s="452"/>
      <c r="F254" s="309">
        <f t="shared" si="3"/>
        <v>0</v>
      </c>
    </row>
    <row r="255" spans="1:6" s="240" customFormat="1" ht="100">
      <c r="A255" s="405" t="s">
        <v>1292</v>
      </c>
      <c r="B255" s="406" t="s">
        <v>1283</v>
      </c>
      <c r="C255" s="172" t="s">
        <v>1010</v>
      </c>
      <c r="D255" s="407">
        <v>1</v>
      </c>
      <c r="E255" s="451">
        <v>0</v>
      </c>
      <c r="F255" s="408">
        <f>E255*D255</f>
        <v>0</v>
      </c>
    </row>
    <row r="256" spans="1:6" s="48" customFormat="1" ht="13" thickBot="1">
      <c r="A256" s="409"/>
      <c r="B256" s="112"/>
      <c r="C256" s="187"/>
      <c r="D256" s="410"/>
      <c r="E256" s="434"/>
      <c r="F256" s="434"/>
    </row>
    <row r="257" spans="1:7" s="207" customFormat="1" ht="13.5" thickBot="1">
      <c r="A257" s="202"/>
      <c r="B257" s="171" t="s">
        <v>378</v>
      </c>
      <c r="C257" s="203"/>
      <c r="D257" s="204"/>
      <c r="E257" s="331"/>
      <c r="F257" s="205">
        <f>SUM(F239:F256)</f>
        <v>0</v>
      </c>
      <c r="G257" s="206"/>
    </row>
    <row r="258" spans="1:7">
      <c r="B258" s="83"/>
      <c r="C258" s="67"/>
      <c r="D258" s="68"/>
      <c r="E258" s="329"/>
      <c r="F258" s="70"/>
      <c r="G258" s="71"/>
    </row>
    <row r="259" spans="1:7">
      <c r="B259" s="83"/>
      <c r="C259" s="67"/>
      <c r="D259" s="68"/>
      <c r="E259" s="329"/>
      <c r="F259" s="70"/>
      <c r="G259" s="71"/>
    </row>
    <row r="260" spans="1:7" s="164" customFormat="1" ht="13">
      <c r="A260" s="158" t="s">
        <v>1294</v>
      </c>
      <c r="B260" s="251" t="s">
        <v>1339</v>
      </c>
      <c r="C260" s="160"/>
      <c r="D260" s="161"/>
      <c r="E260" s="328"/>
      <c r="F260" s="162"/>
      <c r="G260" s="163"/>
    </row>
    <row r="261" spans="1:7" s="48" customFormat="1">
      <c r="A261" s="409"/>
      <c r="B261" s="112"/>
      <c r="C261" s="187"/>
      <c r="D261" s="410"/>
      <c r="E261" s="309"/>
      <c r="F261" s="309"/>
    </row>
    <row r="262" spans="1:7" s="240" customFormat="1" ht="112.5">
      <c r="A262" s="405" t="s">
        <v>1298</v>
      </c>
      <c r="B262" s="406" t="s">
        <v>1297</v>
      </c>
      <c r="C262" s="172" t="s">
        <v>883</v>
      </c>
      <c r="D262" s="407">
        <v>30</v>
      </c>
      <c r="E262" s="451">
        <v>0</v>
      </c>
      <c r="F262" s="408">
        <f>E262*D262</f>
        <v>0</v>
      </c>
    </row>
    <row r="263" spans="1:7" s="48" customFormat="1" ht="13" thickBot="1">
      <c r="A263" s="423"/>
      <c r="B263" s="421"/>
      <c r="C263" s="193"/>
      <c r="D263" s="422"/>
      <c r="E263" s="420"/>
      <c r="F263" s="420"/>
    </row>
    <row r="264" spans="1:7" s="207" customFormat="1" ht="13.5" thickBot="1">
      <c r="A264" s="202"/>
      <c r="B264" s="171" t="s">
        <v>378</v>
      </c>
      <c r="C264" s="203"/>
      <c r="D264" s="204"/>
      <c r="E264" s="331"/>
      <c r="F264" s="205">
        <f>SUM(F262:F263)</f>
        <v>0</v>
      </c>
      <c r="G264" s="206"/>
    </row>
    <row r="265" spans="1:7">
      <c r="B265" s="83"/>
      <c r="C265" s="67"/>
      <c r="D265" s="68"/>
      <c r="E265" s="329"/>
      <c r="F265" s="70"/>
      <c r="G265" s="71"/>
    </row>
  </sheetData>
  <sheetProtection algorithmName="SHA-512" hashValue="1vgpQS/mgM3ECpGS7MGyGbvhVntFNrtQRVT4NADO3Kep5NWWIDRfLobLAXrQ6W6WwYO9myWe43bfxTP1DTd4lA==" saltValue="3cX1Wfm34LLp4blBF+x9VQ==" spinCount="100000" sheet="1" objects="1" scenarios="1"/>
  <pageMargins left="0.7" right="0.7" top="0.75" bottom="0.75" header="0.3" footer="0.3"/>
  <pageSetup paperSize="9" scale="90" fitToHeight="0" orientation="portrait" r:id="rId1"/>
  <headerFooter scaleWithDoc="0" alignWithMargins="0">
    <oddFooter>&amp;L&amp;"Myriad Pro,Regular"&amp;18
&amp;C&amp;"Myriad Pro,Regular"&amp;8
&amp;R&amp;"Myriad Pro,Regular"&amp;9TROŠKOVNIK GRAĐEVINSKIH I OBRTNIČKIH RADOVA               str. &amp;P</oddFooter>
  </headerFooter>
  <rowBreaks count="8" manualBreakCount="8">
    <brk id="45" max="5" man="1"/>
    <brk id="59" max="5" man="1"/>
    <brk id="126" max="5" man="1"/>
    <brk id="180" max="5" man="1"/>
    <brk id="195" max="5" man="1"/>
    <brk id="235" max="5" man="1"/>
    <brk id="258" max="5" man="1"/>
    <brk id="265" max="6"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5" tint="0.79998168889431442"/>
  </sheetPr>
  <dimension ref="A1:G262"/>
  <sheetViews>
    <sheetView showZeros="0" view="pageBreakPreview" zoomScaleNormal="115" zoomScaleSheetLayoutView="100" workbookViewId="0">
      <selection activeCell="A16" sqref="A16"/>
    </sheetView>
  </sheetViews>
  <sheetFormatPr defaultColWidth="9.1796875" defaultRowHeight="12.5"/>
  <cols>
    <col min="1" max="1" width="7.453125" style="67" customWidth="1"/>
    <col min="2" max="2" width="38" style="271" customWidth="1"/>
    <col min="3" max="3" width="8.26953125" style="288" customWidth="1"/>
    <col min="4" max="4" width="10.1796875" style="289" customWidth="1"/>
    <col min="5" max="5" width="13" style="290" customWidth="1"/>
    <col min="6" max="6" width="15.1796875" style="291" customWidth="1"/>
    <col min="7" max="7" width="16.54296875" style="45" customWidth="1"/>
    <col min="8" max="16384" width="9.1796875" style="45"/>
  </cols>
  <sheetData>
    <row r="1" spans="1:6" s="3" customFormat="1" ht="10.5">
      <c r="A1" s="275"/>
      <c r="B1" s="276" t="s">
        <v>15</v>
      </c>
      <c r="C1" s="277" t="s">
        <v>16</v>
      </c>
      <c r="D1" s="278" t="s">
        <v>317</v>
      </c>
      <c r="E1" s="279"/>
      <c r="F1" s="279"/>
    </row>
    <row r="2" spans="1:6" s="3" customFormat="1" ht="10.5">
      <c r="A2" s="275" t="s">
        <v>7</v>
      </c>
      <c r="B2" s="280" t="s">
        <v>24</v>
      </c>
      <c r="C2" s="281" t="s">
        <v>17</v>
      </c>
      <c r="D2" s="278" t="s">
        <v>351</v>
      </c>
      <c r="E2" s="282"/>
      <c r="F2" s="282"/>
    </row>
    <row r="3" spans="1:6" s="3" customFormat="1" ht="10.5">
      <c r="A3" s="275"/>
      <c r="B3" s="280" t="s">
        <v>354</v>
      </c>
      <c r="C3" s="281"/>
      <c r="D3" s="278" t="s">
        <v>352</v>
      </c>
      <c r="E3" s="282"/>
      <c r="F3" s="282"/>
    </row>
    <row r="4" spans="1:6" ht="13">
      <c r="A4" s="283"/>
      <c r="B4" s="284" t="s">
        <v>19</v>
      </c>
      <c r="C4" s="281" t="s">
        <v>14</v>
      </c>
      <c r="D4" s="285" t="s">
        <v>348</v>
      </c>
      <c r="E4" s="286"/>
      <c r="F4" s="287"/>
    </row>
    <row r="5" spans="1:6" ht="13">
      <c r="A5" s="283"/>
      <c r="B5" s="284" t="s">
        <v>353</v>
      </c>
      <c r="C5" s="281" t="s">
        <v>18</v>
      </c>
      <c r="D5" s="285" t="s">
        <v>343</v>
      </c>
      <c r="E5" s="287" t="s">
        <v>360</v>
      </c>
      <c r="F5" s="287" t="s">
        <v>820</v>
      </c>
    </row>
    <row r="6" spans="1:6" ht="13">
      <c r="A6" s="65"/>
    </row>
    <row r="7" spans="1:6" ht="13">
      <c r="A7" s="65"/>
    </row>
    <row r="8" spans="1:6" ht="13">
      <c r="A8" s="65"/>
    </row>
    <row r="9" spans="1:6" ht="13">
      <c r="A9" s="65"/>
    </row>
    <row r="10" spans="1:6" ht="13">
      <c r="A10" s="65"/>
    </row>
    <row r="11" spans="1:6" ht="13">
      <c r="A11" s="65"/>
    </row>
    <row r="12" spans="1:6" ht="13">
      <c r="A12" s="65"/>
    </row>
    <row r="13" spans="1:6" ht="13">
      <c r="A13" s="65"/>
    </row>
    <row r="14" spans="1:6" ht="13">
      <c r="A14" s="65"/>
      <c r="B14" s="292" t="s">
        <v>258</v>
      </c>
    </row>
    <row r="15" spans="1:6" ht="13">
      <c r="A15" s="65"/>
      <c r="B15" s="293"/>
    </row>
    <row r="16" spans="1:6" s="33" customFormat="1" ht="18" customHeight="1">
      <c r="A16" s="294" t="s">
        <v>332</v>
      </c>
      <c r="B16" s="295" t="s">
        <v>339</v>
      </c>
      <c r="C16" s="296"/>
      <c r="D16" s="296"/>
      <c r="E16" s="296"/>
      <c r="F16" s="296"/>
    </row>
    <row r="17" spans="1:7" ht="13">
      <c r="A17" s="65"/>
      <c r="B17" s="292"/>
      <c r="C17" s="65"/>
      <c r="D17" s="65"/>
      <c r="E17" s="65"/>
      <c r="F17" s="65"/>
      <c r="G17" s="46"/>
    </row>
    <row r="18" spans="1:7" ht="13">
      <c r="A18" s="65"/>
      <c r="B18" s="292"/>
      <c r="C18" s="65"/>
      <c r="D18" s="65"/>
      <c r="E18" s="65"/>
      <c r="F18" s="65"/>
      <c r="G18" s="46"/>
    </row>
    <row r="19" spans="1:7" ht="13">
      <c r="A19" s="65"/>
      <c r="B19" s="292"/>
      <c r="C19" s="65"/>
      <c r="D19" s="65"/>
      <c r="E19" s="65"/>
      <c r="F19" s="65"/>
      <c r="G19" s="46"/>
    </row>
    <row r="20" spans="1:7" ht="13">
      <c r="A20" s="65"/>
      <c r="B20" s="292"/>
      <c r="C20" s="65"/>
      <c r="D20" s="65"/>
      <c r="E20" s="65"/>
      <c r="F20" s="65"/>
      <c r="G20" s="46"/>
    </row>
    <row r="21" spans="1:7" ht="13">
      <c r="A21" s="65"/>
      <c r="B21" s="292"/>
      <c r="C21" s="65"/>
      <c r="D21" s="65"/>
      <c r="E21" s="65"/>
      <c r="F21" s="65"/>
      <c r="G21" s="46"/>
    </row>
    <row r="22" spans="1:7" ht="13">
      <c r="A22" s="65"/>
      <c r="B22" s="292"/>
      <c r="C22" s="66"/>
      <c r="D22" s="66"/>
      <c r="E22" s="297"/>
      <c r="F22" s="298"/>
      <c r="G22" s="2"/>
    </row>
    <row r="23" spans="1:7" ht="13">
      <c r="A23" s="65"/>
      <c r="B23" s="292"/>
      <c r="C23" s="66"/>
      <c r="D23" s="66"/>
      <c r="E23" s="297"/>
      <c r="F23" s="298"/>
      <c r="G23" s="2"/>
    </row>
    <row r="24" spans="1:7" ht="13">
      <c r="A24" s="65"/>
      <c r="B24" s="299" t="s">
        <v>16</v>
      </c>
      <c r="C24" s="300" t="s">
        <v>317</v>
      </c>
      <c r="D24" s="301"/>
      <c r="G24" s="24"/>
    </row>
    <row r="25" spans="1:7" ht="13">
      <c r="A25" s="65"/>
      <c r="B25" s="302" t="s">
        <v>17</v>
      </c>
      <c r="C25" s="300" t="s">
        <v>344</v>
      </c>
      <c r="D25" s="300"/>
      <c r="G25" s="25"/>
    </row>
    <row r="26" spans="1:7" ht="13">
      <c r="A26" s="65"/>
      <c r="B26" s="302"/>
      <c r="C26" s="300" t="s">
        <v>350</v>
      </c>
      <c r="D26" s="300"/>
      <c r="G26" s="25"/>
    </row>
    <row r="27" spans="1:7" ht="13">
      <c r="A27" s="65"/>
      <c r="B27" s="302" t="s">
        <v>14</v>
      </c>
      <c r="C27" s="301" t="s">
        <v>348</v>
      </c>
      <c r="D27" s="303"/>
      <c r="G27" s="2"/>
    </row>
    <row r="28" spans="1:7" ht="13">
      <c r="A28" s="65"/>
      <c r="B28" s="302" t="s">
        <v>18</v>
      </c>
      <c r="C28" s="304" t="s">
        <v>343</v>
      </c>
      <c r="D28" s="305"/>
      <c r="G28" s="2"/>
    </row>
    <row r="29" spans="1:7" ht="13">
      <c r="A29" s="65"/>
      <c r="B29" s="302" t="s">
        <v>26</v>
      </c>
      <c r="C29" s="304" t="s">
        <v>342</v>
      </c>
      <c r="D29" s="305"/>
      <c r="G29" s="2"/>
    </row>
    <row r="30" spans="1:7" ht="13">
      <c r="A30" s="65"/>
      <c r="B30" s="302" t="s">
        <v>319</v>
      </c>
      <c r="C30" s="304" t="s">
        <v>362</v>
      </c>
      <c r="D30" s="306"/>
      <c r="G30" s="20"/>
    </row>
    <row r="31" spans="1:7" ht="13">
      <c r="A31" s="65"/>
      <c r="B31" s="302" t="s">
        <v>25</v>
      </c>
      <c r="C31" s="465" t="s">
        <v>817</v>
      </c>
      <c r="D31" s="306"/>
      <c r="G31" s="20"/>
    </row>
    <row r="32" spans="1:7" ht="13">
      <c r="A32" s="65"/>
      <c r="B32" s="273"/>
      <c r="C32" s="304"/>
      <c r="D32" s="306"/>
      <c r="G32" s="20"/>
    </row>
    <row r="33" spans="1:7" ht="13">
      <c r="A33" s="65"/>
      <c r="B33" s="273"/>
      <c r="C33" s="307"/>
      <c r="D33" s="306"/>
      <c r="G33" s="20"/>
    </row>
    <row r="34" spans="1:7" ht="13">
      <c r="A34" s="65"/>
      <c r="B34" s="302" t="s">
        <v>259</v>
      </c>
      <c r="C34" s="304" t="s">
        <v>248</v>
      </c>
      <c r="D34" s="306"/>
      <c r="G34" s="20"/>
    </row>
    <row r="35" spans="1:7" ht="13">
      <c r="A35" s="65"/>
    </row>
    <row r="36" spans="1:7" ht="13">
      <c r="A36" s="65"/>
      <c r="B36" s="302" t="s">
        <v>27</v>
      </c>
      <c r="C36" s="304" t="s">
        <v>359</v>
      </c>
      <c r="D36" s="306"/>
      <c r="G36" s="20"/>
    </row>
    <row r="37" spans="1:7" ht="13">
      <c r="A37" s="65"/>
    </row>
    <row r="38" spans="1:7" ht="13">
      <c r="A38" s="65"/>
      <c r="B38" s="302"/>
      <c r="C38" s="304"/>
      <c r="D38" s="306"/>
      <c r="G38" s="20"/>
    </row>
    <row r="39" spans="1:7" ht="13">
      <c r="A39" s="65"/>
    </row>
    <row r="40" spans="1:7" ht="13">
      <c r="A40" s="65"/>
    </row>
    <row r="41" spans="1:7" ht="13">
      <c r="A41" s="65"/>
    </row>
    <row r="42" spans="1:7" ht="13">
      <c r="A42" s="65"/>
    </row>
    <row r="43" spans="1:7" ht="13">
      <c r="A43" s="65"/>
    </row>
    <row r="44" spans="1:7" ht="13">
      <c r="A44" s="65"/>
    </row>
    <row r="45" spans="1:7" ht="13">
      <c r="A45" s="65"/>
    </row>
    <row r="46" spans="1:7" ht="13">
      <c r="A46" s="65"/>
    </row>
    <row r="47" spans="1:7" ht="13">
      <c r="A47" s="65"/>
      <c r="B47" s="79" t="s">
        <v>5</v>
      </c>
    </row>
    <row r="49" spans="1:6" ht="13">
      <c r="A49" s="65" t="s">
        <v>999</v>
      </c>
      <c r="B49" s="79" t="s">
        <v>1007</v>
      </c>
      <c r="E49" s="290">
        <f>F134</f>
        <v>0</v>
      </c>
    </row>
    <row r="50" spans="1:6" ht="13">
      <c r="A50" s="65" t="s">
        <v>1000</v>
      </c>
      <c r="B50" s="79" t="s">
        <v>1072</v>
      </c>
      <c r="E50" s="290">
        <f>F156</f>
        <v>0</v>
      </c>
    </row>
    <row r="51" spans="1:6" ht="13">
      <c r="A51" s="65" t="s">
        <v>1001</v>
      </c>
      <c r="B51" s="79" t="s">
        <v>1126</v>
      </c>
      <c r="E51" s="290">
        <f>F213</f>
        <v>0</v>
      </c>
    </row>
    <row r="52" spans="1:6" ht="13">
      <c r="A52" s="65" t="s">
        <v>1002</v>
      </c>
      <c r="B52" s="79" t="s">
        <v>1127</v>
      </c>
      <c r="E52" s="290">
        <f>F235</f>
        <v>0</v>
      </c>
    </row>
    <row r="53" spans="1:6" ht="13">
      <c r="A53" s="65" t="s">
        <v>1129</v>
      </c>
      <c r="B53" s="79" t="s">
        <v>1131</v>
      </c>
      <c r="E53" s="290">
        <f>F261</f>
        <v>0</v>
      </c>
    </row>
    <row r="54" spans="1:6">
      <c r="E54" s="289"/>
    </row>
    <row r="55" spans="1:6" ht="13">
      <c r="A55" s="316"/>
      <c r="B55" s="317"/>
      <c r="C55" s="318"/>
      <c r="D55" s="319" t="s">
        <v>322</v>
      </c>
      <c r="E55" s="320">
        <f>SUM(E49:E54)</f>
        <v>0</v>
      </c>
      <c r="F55" s="321"/>
    </row>
    <row r="56" spans="1:6">
      <c r="D56" s="322" t="s">
        <v>28</v>
      </c>
      <c r="E56" s="309">
        <f>E55*0.25</f>
        <v>0</v>
      </c>
    </row>
    <row r="57" spans="1:6">
      <c r="D57" s="197" t="s">
        <v>23</v>
      </c>
      <c r="E57" s="309">
        <f>SUM(E55:E56)</f>
        <v>0</v>
      </c>
    </row>
    <row r="58" spans="1:6">
      <c r="D58" s="197"/>
      <c r="E58" s="309"/>
    </row>
    <row r="60" spans="1:6" s="217" customFormat="1" ht="13">
      <c r="A60" s="466" t="s">
        <v>999</v>
      </c>
      <c r="B60" s="467" t="s">
        <v>1007</v>
      </c>
      <c r="C60" s="468"/>
      <c r="D60" s="469"/>
      <c r="E60" s="470"/>
      <c r="F60" s="470"/>
    </row>
    <row r="61" spans="1:6" s="62" customFormat="1">
      <c r="A61" s="87"/>
      <c r="B61" s="272"/>
      <c r="C61" s="350"/>
      <c r="D61" s="351"/>
      <c r="E61" s="352"/>
      <c r="F61" s="352"/>
    </row>
    <row r="62" spans="1:6" s="62" customFormat="1" ht="13">
      <c r="A62" s="471" t="s">
        <v>8</v>
      </c>
      <c r="B62" s="308" t="s">
        <v>9</v>
      </c>
      <c r="C62" s="472" t="s">
        <v>12</v>
      </c>
      <c r="D62" s="473" t="s">
        <v>10</v>
      </c>
      <c r="E62" s="474" t="s">
        <v>13</v>
      </c>
      <c r="F62" s="472" t="s">
        <v>11</v>
      </c>
    </row>
    <row r="63" spans="1:6" s="62" customFormat="1" ht="13">
      <c r="A63" s="471"/>
      <c r="B63" s="308"/>
      <c r="C63" s="472"/>
      <c r="D63" s="473"/>
      <c r="E63" s="474"/>
      <c r="F63" s="472"/>
    </row>
    <row r="64" spans="1:6" s="239" customFormat="1" ht="69.75" customHeight="1">
      <c r="A64" s="475" t="s">
        <v>1049</v>
      </c>
      <c r="B64" s="406" t="s">
        <v>1008</v>
      </c>
      <c r="C64" s="172"/>
      <c r="D64" s="172" t="s">
        <v>1009</v>
      </c>
      <c r="E64" s="502"/>
      <c r="F64" s="408"/>
    </row>
    <row r="65" spans="1:6" s="239" customFormat="1">
      <c r="A65" s="475"/>
      <c r="B65" s="406"/>
      <c r="C65" s="172" t="s">
        <v>1010</v>
      </c>
      <c r="D65" s="172">
        <v>1</v>
      </c>
      <c r="E65" s="503">
        <v>0</v>
      </c>
      <c r="F65" s="476">
        <f>D65*E65</f>
        <v>0</v>
      </c>
    </row>
    <row r="66" spans="1:6" s="235" customFormat="1">
      <c r="A66" s="477"/>
      <c r="B66" s="421"/>
      <c r="C66" s="193"/>
      <c r="D66" s="193" t="s">
        <v>1009</v>
      </c>
      <c r="E66" s="504"/>
      <c r="F66" s="478"/>
    </row>
    <row r="67" spans="1:6" s="239" customFormat="1" ht="27.75" customHeight="1">
      <c r="A67" s="475" t="s">
        <v>1050</v>
      </c>
      <c r="B67" s="406" t="s">
        <v>1011</v>
      </c>
      <c r="C67" s="172"/>
      <c r="D67" s="479" t="s">
        <v>1009</v>
      </c>
      <c r="E67" s="505"/>
      <c r="F67" s="427"/>
    </row>
    <row r="68" spans="1:6" s="239" customFormat="1">
      <c r="A68" s="475"/>
      <c r="B68" s="406"/>
      <c r="C68" s="172" t="s">
        <v>835</v>
      </c>
      <c r="D68" s="172">
        <v>18</v>
      </c>
      <c r="E68" s="503">
        <v>0</v>
      </c>
      <c r="F68" s="476">
        <f>D68*E68</f>
        <v>0</v>
      </c>
    </row>
    <row r="69" spans="1:6" s="235" customFormat="1">
      <c r="A69" s="477"/>
      <c r="B69" s="421"/>
      <c r="C69" s="193"/>
      <c r="D69" s="193"/>
      <c r="E69" s="504"/>
      <c r="F69" s="478"/>
    </row>
    <row r="70" spans="1:6" s="463" customFormat="1" ht="50">
      <c r="A70" s="475" t="s">
        <v>1051</v>
      </c>
      <c r="B70" s="406" t="s">
        <v>1012</v>
      </c>
      <c r="C70" s="480"/>
      <c r="D70" s="481" t="s">
        <v>1009</v>
      </c>
      <c r="E70" s="505"/>
      <c r="F70" s="427"/>
    </row>
    <row r="71" spans="1:6" s="463" customFormat="1">
      <c r="A71" s="464"/>
      <c r="B71" s="482"/>
      <c r="C71" s="480" t="s">
        <v>835</v>
      </c>
      <c r="D71" s="480">
        <v>18</v>
      </c>
      <c r="E71" s="503">
        <v>0</v>
      </c>
      <c r="F71" s="476">
        <f>D71*E71</f>
        <v>0</v>
      </c>
    </row>
    <row r="72" spans="1:6" s="238" customFormat="1">
      <c r="A72" s="237"/>
      <c r="B72" s="483"/>
      <c r="C72" s="484"/>
      <c r="D72" s="484"/>
      <c r="E72" s="506"/>
      <c r="F72" s="485"/>
    </row>
    <row r="73" spans="1:6" s="240" customFormat="1" ht="29.25" customHeight="1">
      <c r="A73" s="475" t="s">
        <v>1052</v>
      </c>
      <c r="B73" s="406" t="s">
        <v>1013</v>
      </c>
      <c r="C73" s="172"/>
      <c r="D73" s="172"/>
      <c r="E73" s="507"/>
      <c r="F73" s="486"/>
    </row>
    <row r="74" spans="1:6" s="240" customFormat="1" ht="14.5">
      <c r="A74" s="475"/>
      <c r="B74" s="406"/>
      <c r="C74" s="172" t="s">
        <v>1042</v>
      </c>
      <c r="D74" s="172">
        <v>10.8</v>
      </c>
      <c r="E74" s="507">
        <v>0</v>
      </c>
      <c r="F74" s="476">
        <f>D74*E74</f>
        <v>0</v>
      </c>
    </row>
    <row r="75" spans="1:6" s="236" customFormat="1">
      <c r="A75" s="477"/>
      <c r="B75" s="421"/>
      <c r="C75" s="193"/>
      <c r="D75" s="193"/>
      <c r="E75" s="506"/>
      <c r="F75" s="485"/>
    </row>
    <row r="76" spans="1:6" s="240" customFormat="1" ht="25">
      <c r="A76" s="475" t="s">
        <v>1053</v>
      </c>
      <c r="B76" s="406" t="s">
        <v>1014</v>
      </c>
      <c r="C76" s="172"/>
      <c r="D76" s="172"/>
      <c r="E76" s="507"/>
      <c r="F76" s="486"/>
    </row>
    <row r="77" spans="1:6" s="240" customFormat="1" ht="14.5">
      <c r="A77" s="475"/>
      <c r="B77" s="406"/>
      <c r="C77" s="172" t="s">
        <v>1043</v>
      </c>
      <c r="D77" s="172">
        <v>9</v>
      </c>
      <c r="E77" s="507">
        <v>0</v>
      </c>
      <c r="F77" s="476">
        <f>D77*E77</f>
        <v>0</v>
      </c>
    </row>
    <row r="78" spans="1:6" s="236" customFormat="1">
      <c r="A78" s="477"/>
      <c r="B78" s="421"/>
      <c r="C78" s="193"/>
      <c r="D78" s="193"/>
      <c r="E78" s="506"/>
      <c r="F78" s="485"/>
    </row>
    <row r="79" spans="1:6" s="240" customFormat="1" ht="25">
      <c r="A79" s="475" t="s">
        <v>1054</v>
      </c>
      <c r="B79" s="406" t="s">
        <v>1015</v>
      </c>
      <c r="C79" s="172"/>
      <c r="D79" s="172"/>
      <c r="E79" s="507"/>
      <c r="F79" s="486"/>
    </row>
    <row r="80" spans="1:6" s="240" customFormat="1" ht="14.5">
      <c r="A80" s="475"/>
      <c r="B80" s="406"/>
      <c r="C80" s="172" t="s">
        <v>1042</v>
      </c>
      <c r="D80" s="172">
        <v>2</v>
      </c>
      <c r="E80" s="507">
        <v>0</v>
      </c>
      <c r="F80" s="476">
        <f>D80*E80</f>
        <v>0</v>
      </c>
    </row>
    <row r="81" spans="1:6" s="236" customFormat="1">
      <c r="A81" s="477"/>
      <c r="B81" s="421"/>
      <c r="C81" s="193"/>
      <c r="D81" s="193"/>
      <c r="E81" s="506"/>
      <c r="F81" s="485"/>
    </row>
    <row r="82" spans="1:6" s="240" customFormat="1" ht="57" customHeight="1">
      <c r="A82" s="475" t="s">
        <v>1055</v>
      </c>
      <c r="B82" s="406" t="s">
        <v>1016</v>
      </c>
      <c r="C82" s="172"/>
      <c r="D82" s="172" t="s">
        <v>1009</v>
      </c>
      <c r="E82" s="507"/>
      <c r="F82" s="486"/>
    </row>
    <row r="83" spans="1:6" s="240" customFormat="1">
      <c r="A83" s="475"/>
      <c r="B83" s="406"/>
      <c r="C83" s="172" t="s">
        <v>835</v>
      </c>
      <c r="D83" s="172">
        <v>18</v>
      </c>
      <c r="E83" s="507">
        <v>0</v>
      </c>
      <c r="F83" s="476">
        <f>D83*E83</f>
        <v>0</v>
      </c>
    </row>
    <row r="84" spans="1:6" s="236" customFormat="1">
      <c r="A84" s="477"/>
      <c r="B84" s="421"/>
      <c r="C84" s="193"/>
      <c r="D84" s="193"/>
      <c r="E84" s="506"/>
      <c r="F84" s="485"/>
    </row>
    <row r="85" spans="1:6" s="240" customFormat="1" ht="41.25" customHeight="1">
      <c r="A85" s="475" t="s">
        <v>1056</v>
      </c>
      <c r="B85" s="406" t="s">
        <v>1017</v>
      </c>
      <c r="C85" s="172"/>
      <c r="D85" s="172"/>
      <c r="E85" s="507"/>
      <c r="F85" s="486"/>
    </row>
    <row r="86" spans="1:6" s="240" customFormat="1" ht="14.5">
      <c r="A86" s="475"/>
      <c r="B86" s="406"/>
      <c r="C86" s="172" t="s">
        <v>1042</v>
      </c>
      <c r="D86" s="172">
        <v>8.8000000000000007</v>
      </c>
      <c r="E86" s="507">
        <v>0</v>
      </c>
      <c r="F86" s="476">
        <f>D86*E86</f>
        <v>0</v>
      </c>
    </row>
    <row r="87" spans="1:6" s="236" customFormat="1">
      <c r="A87" s="477"/>
      <c r="B87" s="421"/>
      <c r="C87" s="193"/>
      <c r="D87" s="193"/>
      <c r="E87" s="506"/>
      <c r="F87" s="485"/>
    </row>
    <row r="88" spans="1:6" s="240" customFormat="1" ht="43.5" customHeight="1">
      <c r="A88" s="475" t="s">
        <v>1357</v>
      </c>
      <c r="B88" s="406" t="s">
        <v>1018</v>
      </c>
      <c r="C88" s="172"/>
      <c r="D88" s="172" t="s">
        <v>1009</v>
      </c>
      <c r="E88" s="507"/>
      <c r="F88" s="486"/>
    </row>
    <row r="89" spans="1:6" s="240" customFormat="1">
      <c r="A89" s="475"/>
      <c r="B89" s="406" t="s">
        <v>1019</v>
      </c>
      <c r="C89" s="172" t="s">
        <v>1010</v>
      </c>
      <c r="D89" s="172">
        <v>2</v>
      </c>
      <c r="E89" s="507">
        <v>0</v>
      </c>
      <c r="F89" s="476">
        <f>D89*E89</f>
        <v>0</v>
      </c>
    </row>
    <row r="90" spans="1:6" s="240" customFormat="1">
      <c r="A90" s="475"/>
      <c r="B90" s="406" t="s">
        <v>1020</v>
      </c>
      <c r="C90" s="172" t="s">
        <v>1010</v>
      </c>
      <c r="D90" s="172">
        <v>1</v>
      </c>
      <c r="E90" s="507">
        <v>0</v>
      </c>
      <c r="F90" s="476">
        <f>D90*E90</f>
        <v>0</v>
      </c>
    </row>
    <row r="91" spans="1:6" s="236" customFormat="1">
      <c r="A91" s="477"/>
      <c r="B91" s="421"/>
      <c r="C91" s="193"/>
      <c r="D91" s="193" t="s">
        <v>1009</v>
      </c>
      <c r="E91" s="506">
        <v>0</v>
      </c>
      <c r="F91" s="485"/>
    </row>
    <row r="92" spans="1:6" s="240" customFormat="1" ht="75">
      <c r="A92" s="475" t="s">
        <v>1057</v>
      </c>
      <c r="B92" s="406" t="s">
        <v>1021</v>
      </c>
      <c r="C92" s="172"/>
      <c r="D92" s="172"/>
      <c r="E92" s="507"/>
      <c r="F92" s="486"/>
    </row>
    <row r="93" spans="1:6" s="240" customFormat="1">
      <c r="A93" s="475"/>
      <c r="B93" s="406" t="s">
        <v>1022</v>
      </c>
      <c r="C93" s="172" t="s">
        <v>835</v>
      </c>
      <c r="D93" s="172">
        <v>18</v>
      </c>
      <c r="E93" s="507">
        <v>0</v>
      </c>
      <c r="F93" s="476">
        <f>D93*E93</f>
        <v>0</v>
      </c>
    </row>
    <row r="94" spans="1:6" s="236" customFormat="1">
      <c r="A94" s="477"/>
      <c r="B94" s="421"/>
      <c r="C94" s="193"/>
      <c r="D94" s="193" t="s">
        <v>1009</v>
      </c>
      <c r="E94" s="506"/>
      <c r="F94" s="485"/>
    </row>
    <row r="95" spans="1:6" s="240" customFormat="1" ht="37.5">
      <c r="A95" s="475" t="s">
        <v>1058</v>
      </c>
      <c r="B95" s="406" t="s">
        <v>1023</v>
      </c>
      <c r="C95" s="172"/>
      <c r="D95" s="172"/>
      <c r="E95" s="507"/>
      <c r="F95" s="486"/>
    </row>
    <row r="96" spans="1:6" s="240" customFormat="1">
      <c r="A96" s="475"/>
      <c r="B96" s="406" t="s">
        <v>1024</v>
      </c>
      <c r="C96" s="172" t="s">
        <v>835</v>
      </c>
      <c r="D96" s="172">
        <v>18</v>
      </c>
      <c r="E96" s="507">
        <v>0</v>
      </c>
      <c r="F96" s="476">
        <f>D96*E96</f>
        <v>0</v>
      </c>
    </row>
    <row r="97" spans="1:6" s="236" customFormat="1">
      <c r="A97" s="477"/>
      <c r="B97" s="421"/>
      <c r="C97" s="193"/>
      <c r="D97" s="193" t="s">
        <v>1009</v>
      </c>
      <c r="E97" s="506"/>
      <c r="F97" s="485"/>
    </row>
    <row r="98" spans="1:6" s="240" customFormat="1" ht="100">
      <c r="A98" s="475" t="s">
        <v>1059</v>
      </c>
      <c r="B98" s="406" t="s">
        <v>1025</v>
      </c>
      <c r="C98" s="172"/>
      <c r="D98" s="172" t="s">
        <v>1009</v>
      </c>
      <c r="E98" s="507"/>
      <c r="F98" s="486"/>
    </row>
    <row r="99" spans="1:6" s="240" customFormat="1">
      <c r="A99" s="475"/>
      <c r="B99" s="406" t="s">
        <v>1026</v>
      </c>
      <c r="C99" s="172" t="s">
        <v>835</v>
      </c>
      <c r="D99" s="172">
        <v>4</v>
      </c>
      <c r="E99" s="507">
        <v>0</v>
      </c>
      <c r="F99" s="476">
        <f>D99*E99</f>
        <v>0</v>
      </c>
    </row>
    <row r="100" spans="1:6" s="236" customFormat="1">
      <c r="A100" s="477"/>
      <c r="B100" s="421"/>
      <c r="C100" s="193"/>
      <c r="D100" s="193" t="s">
        <v>1009</v>
      </c>
      <c r="E100" s="506"/>
      <c r="F100" s="485"/>
    </row>
    <row r="101" spans="1:6" s="240" customFormat="1" ht="50">
      <c r="A101" s="475" t="s">
        <v>1060</v>
      </c>
      <c r="B101" s="406" t="s">
        <v>1027</v>
      </c>
      <c r="C101" s="172"/>
      <c r="D101" s="172" t="s">
        <v>1009</v>
      </c>
      <c r="E101" s="507"/>
      <c r="F101" s="486"/>
    </row>
    <row r="102" spans="1:6" s="240" customFormat="1">
      <c r="A102" s="475"/>
      <c r="B102" s="406" t="s">
        <v>1026</v>
      </c>
      <c r="C102" s="172" t="s">
        <v>835</v>
      </c>
      <c r="D102" s="172">
        <v>1</v>
      </c>
      <c r="E102" s="507">
        <v>0</v>
      </c>
      <c r="F102" s="476">
        <f>D102*E102</f>
        <v>0</v>
      </c>
    </row>
    <row r="103" spans="1:6" s="236" customFormat="1">
      <c r="A103" s="477"/>
      <c r="B103" s="421"/>
      <c r="C103" s="193"/>
      <c r="D103" s="193" t="s">
        <v>1009</v>
      </c>
      <c r="E103" s="506"/>
      <c r="F103" s="485"/>
    </row>
    <row r="104" spans="1:6" s="240" customFormat="1" ht="27" customHeight="1">
      <c r="A104" s="475" t="s">
        <v>1061</v>
      </c>
      <c r="B104" s="406" t="s">
        <v>1028</v>
      </c>
      <c r="C104" s="172"/>
      <c r="D104" s="172" t="s">
        <v>1009</v>
      </c>
      <c r="E104" s="507"/>
      <c r="F104" s="486"/>
    </row>
    <row r="105" spans="1:6" s="240" customFormat="1">
      <c r="A105" s="475"/>
      <c r="B105" s="406" t="s">
        <v>1029</v>
      </c>
      <c r="C105" s="172" t="s">
        <v>0</v>
      </c>
      <c r="D105" s="172">
        <v>1</v>
      </c>
      <c r="E105" s="507">
        <v>0</v>
      </c>
      <c r="F105" s="476">
        <f>D105*E105</f>
        <v>0</v>
      </c>
    </row>
    <row r="106" spans="1:6" s="236" customFormat="1">
      <c r="A106" s="477"/>
      <c r="B106" s="421"/>
      <c r="C106" s="193"/>
      <c r="D106" s="193" t="s">
        <v>1009</v>
      </c>
      <c r="E106" s="506"/>
      <c r="F106" s="485"/>
    </row>
    <row r="107" spans="1:6" s="240" customFormat="1" ht="28.5" customHeight="1">
      <c r="A107" s="475" t="s">
        <v>1062</v>
      </c>
      <c r="B107" s="406" t="s">
        <v>1030</v>
      </c>
      <c r="C107" s="172"/>
      <c r="D107" s="172" t="s">
        <v>1009</v>
      </c>
      <c r="E107" s="507"/>
      <c r="F107" s="486"/>
    </row>
    <row r="108" spans="1:6" s="240" customFormat="1">
      <c r="A108" s="475"/>
      <c r="B108" s="406" t="s">
        <v>1029</v>
      </c>
      <c r="C108" s="172" t="s">
        <v>0</v>
      </c>
      <c r="D108" s="172">
        <v>1</v>
      </c>
      <c r="E108" s="507">
        <v>0</v>
      </c>
      <c r="F108" s="476">
        <f>D108*E108</f>
        <v>0</v>
      </c>
    </row>
    <row r="109" spans="1:6" s="236" customFormat="1">
      <c r="A109" s="477"/>
      <c r="B109" s="421"/>
      <c r="C109" s="193"/>
      <c r="D109" s="193"/>
      <c r="E109" s="506"/>
      <c r="F109" s="485"/>
    </row>
    <row r="110" spans="1:6" s="240" customFormat="1" ht="50">
      <c r="A110" s="475" t="s">
        <v>1063</v>
      </c>
      <c r="B110" s="406" t="s">
        <v>1031</v>
      </c>
      <c r="C110" s="172"/>
      <c r="D110" s="172" t="s">
        <v>1009</v>
      </c>
      <c r="E110" s="507"/>
      <c r="F110" s="486"/>
    </row>
    <row r="111" spans="1:6" s="240" customFormat="1">
      <c r="A111" s="475"/>
      <c r="B111" s="406" t="s">
        <v>1032</v>
      </c>
      <c r="C111" s="172"/>
      <c r="D111" s="172" t="s">
        <v>1009</v>
      </c>
      <c r="E111" s="507"/>
      <c r="F111" s="486"/>
    </row>
    <row r="112" spans="1:6" s="240" customFormat="1">
      <c r="A112" s="475"/>
      <c r="B112" s="406" t="s">
        <v>1033</v>
      </c>
      <c r="C112" s="172"/>
      <c r="D112" s="172" t="s">
        <v>1009</v>
      </c>
      <c r="E112" s="507"/>
      <c r="F112" s="486"/>
    </row>
    <row r="113" spans="1:6" s="240" customFormat="1" ht="14.5">
      <c r="A113" s="475"/>
      <c r="B113" s="406" t="s">
        <v>1044</v>
      </c>
      <c r="C113" s="172" t="s">
        <v>0</v>
      </c>
      <c r="D113" s="172">
        <v>1</v>
      </c>
      <c r="E113" s="507">
        <v>0</v>
      </c>
      <c r="F113" s="476">
        <f>D113*E113</f>
        <v>0</v>
      </c>
    </row>
    <row r="114" spans="1:6" s="236" customFormat="1">
      <c r="A114" s="477"/>
      <c r="B114" s="421"/>
      <c r="C114" s="193"/>
      <c r="D114" s="193" t="s">
        <v>1009</v>
      </c>
      <c r="E114" s="506"/>
      <c r="F114" s="485"/>
    </row>
    <row r="115" spans="1:6" s="240" customFormat="1" ht="66" customHeight="1">
      <c r="A115" s="475" t="s">
        <v>1064</v>
      </c>
      <c r="B115" s="406" t="s">
        <v>1034</v>
      </c>
      <c r="C115" s="172"/>
      <c r="D115" s="172" t="s">
        <v>1009</v>
      </c>
      <c r="E115" s="507"/>
      <c r="F115" s="486"/>
    </row>
    <row r="116" spans="1:6" s="240" customFormat="1" ht="16">
      <c r="A116" s="475"/>
      <c r="B116" s="406" t="s">
        <v>1045</v>
      </c>
      <c r="C116" s="172"/>
      <c r="D116" s="172" t="s">
        <v>1009</v>
      </c>
      <c r="E116" s="507"/>
      <c r="F116" s="486"/>
    </row>
    <row r="117" spans="1:6" s="240" customFormat="1" ht="16">
      <c r="A117" s="475"/>
      <c r="B117" s="406" t="s">
        <v>1046</v>
      </c>
      <c r="C117" s="172"/>
      <c r="D117" s="172" t="s">
        <v>1009</v>
      </c>
      <c r="E117" s="507"/>
      <c r="F117" s="486"/>
    </row>
    <row r="118" spans="1:6" s="240" customFormat="1" ht="16">
      <c r="A118" s="475"/>
      <c r="B118" s="406" t="s">
        <v>1047</v>
      </c>
      <c r="C118" s="172"/>
      <c r="D118" s="172" t="s">
        <v>1009</v>
      </c>
      <c r="E118" s="507"/>
      <c r="F118" s="486"/>
    </row>
    <row r="119" spans="1:6" s="240" customFormat="1">
      <c r="A119" s="475"/>
      <c r="B119" s="406" t="s">
        <v>1035</v>
      </c>
      <c r="C119" s="172" t="s">
        <v>0</v>
      </c>
      <c r="D119" s="172">
        <v>1</v>
      </c>
      <c r="E119" s="507">
        <v>0</v>
      </c>
      <c r="F119" s="476">
        <f>D119*E119</f>
        <v>0</v>
      </c>
    </row>
    <row r="120" spans="1:6" s="236" customFormat="1">
      <c r="A120" s="477"/>
      <c r="B120" s="421"/>
      <c r="C120" s="193"/>
      <c r="D120" s="193" t="s">
        <v>1009</v>
      </c>
      <c r="E120" s="506"/>
      <c r="F120" s="485"/>
    </row>
    <row r="121" spans="1:6" s="240" customFormat="1" ht="37.5">
      <c r="A121" s="475" t="s">
        <v>1065</v>
      </c>
      <c r="B121" s="406" t="s">
        <v>1350</v>
      </c>
      <c r="C121" s="172"/>
      <c r="D121" s="172" t="s">
        <v>1009</v>
      </c>
      <c r="E121" s="507"/>
      <c r="F121" s="486"/>
    </row>
    <row r="122" spans="1:6" s="240" customFormat="1">
      <c r="A122" s="475"/>
      <c r="B122" s="406" t="s">
        <v>1036</v>
      </c>
      <c r="C122" s="172" t="s">
        <v>1010</v>
      </c>
      <c r="D122" s="172">
        <v>1</v>
      </c>
      <c r="E122" s="507">
        <v>0</v>
      </c>
      <c r="F122" s="476">
        <f>D122*E122</f>
        <v>0</v>
      </c>
    </row>
    <row r="123" spans="1:6" s="236" customFormat="1">
      <c r="A123" s="477"/>
      <c r="B123" s="421"/>
      <c r="C123" s="193"/>
      <c r="D123" s="193"/>
      <c r="E123" s="506"/>
      <c r="F123" s="485"/>
    </row>
    <row r="124" spans="1:6" s="240" customFormat="1" ht="37.5">
      <c r="A124" s="475" t="s">
        <v>1066</v>
      </c>
      <c r="B124" s="406" t="s">
        <v>1037</v>
      </c>
      <c r="C124" s="172" t="s">
        <v>1048</v>
      </c>
      <c r="D124" s="172">
        <v>1</v>
      </c>
      <c r="E124" s="507">
        <v>0</v>
      </c>
      <c r="F124" s="476">
        <f>D124*E124</f>
        <v>0</v>
      </c>
    </row>
    <row r="125" spans="1:6" s="236" customFormat="1">
      <c r="A125" s="477"/>
      <c r="B125" s="421"/>
      <c r="C125" s="193"/>
      <c r="D125" s="193" t="s">
        <v>1009</v>
      </c>
      <c r="E125" s="506"/>
      <c r="F125" s="485"/>
    </row>
    <row r="126" spans="1:6" s="240" customFormat="1" ht="25">
      <c r="A126" s="475" t="s">
        <v>1067</v>
      </c>
      <c r="B126" s="406" t="s">
        <v>1038</v>
      </c>
      <c r="C126" s="172" t="s">
        <v>1010</v>
      </c>
      <c r="D126" s="172">
        <v>1</v>
      </c>
      <c r="E126" s="507">
        <v>0</v>
      </c>
      <c r="F126" s="476">
        <f>D126*E126</f>
        <v>0</v>
      </c>
    </row>
    <row r="127" spans="1:6" s="236" customFormat="1">
      <c r="A127" s="477"/>
      <c r="B127" s="421"/>
      <c r="C127" s="193"/>
      <c r="D127" s="193" t="s">
        <v>1009</v>
      </c>
      <c r="E127" s="506"/>
      <c r="F127" s="485"/>
    </row>
    <row r="128" spans="1:6" s="240" customFormat="1" ht="25">
      <c r="A128" s="475" t="s">
        <v>1068</v>
      </c>
      <c r="B128" s="406" t="s">
        <v>1039</v>
      </c>
      <c r="C128" s="172" t="s">
        <v>1010</v>
      </c>
      <c r="D128" s="172">
        <v>1</v>
      </c>
      <c r="E128" s="507">
        <v>0</v>
      </c>
      <c r="F128" s="476">
        <f>D128*E128</f>
        <v>0</v>
      </c>
    </row>
    <row r="129" spans="1:7" s="236" customFormat="1">
      <c r="A129" s="477"/>
      <c r="B129" s="421"/>
      <c r="C129" s="193"/>
      <c r="D129" s="193" t="s">
        <v>1009</v>
      </c>
      <c r="E129" s="506"/>
      <c r="F129" s="485"/>
    </row>
    <row r="130" spans="1:7" s="240" customFormat="1" ht="25">
      <c r="A130" s="475" t="s">
        <v>1069</v>
      </c>
      <c r="B130" s="406" t="s">
        <v>1040</v>
      </c>
      <c r="C130" s="172" t="s">
        <v>1010</v>
      </c>
      <c r="D130" s="172">
        <v>1</v>
      </c>
      <c r="E130" s="507">
        <v>0</v>
      </c>
      <c r="F130" s="476">
        <f>D130*E130</f>
        <v>0</v>
      </c>
    </row>
    <row r="131" spans="1:7" s="236" customFormat="1">
      <c r="A131" s="477"/>
      <c r="B131" s="421"/>
      <c r="C131" s="193"/>
      <c r="D131" s="193" t="s">
        <v>1009</v>
      </c>
      <c r="E131" s="506"/>
      <c r="F131" s="485"/>
    </row>
    <row r="132" spans="1:7" s="240" customFormat="1" ht="27" customHeight="1">
      <c r="A132" s="475" t="s">
        <v>1070</v>
      </c>
      <c r="B132" s="406" t="s">
        <v>1041</v>
      </c>
      <c r="C132" s="172" t="s">
        <v>1010</v>
      </c>
      <c r="D132" s="172">
        <v>1</v>
      </c>
      <c r="E132" s="507">
        <v>0</v>
      </c>
      <c r="F132" s="476">
        <f>D132*E132</f>
        <v>0</v>
      </c>
    </row>
    <row r="133" spans="1:7" s="62" customFormat="1" ht="13.5" thickBot="1">
      <c r="A133" s="487"/>
      <c r="B133" s="82"/>
      <c r="C133" s="488"/>
      <c r="D133" s="360"/>
      <c r="E133" s="361"/>
      <c r="F133" s="361"/>
      <c r="G133" s="60"/>
    </row>
    <row r="134" spans="1:7" s="218" customFormat="1" ht="13.5" thickBot="1">
      <c r="A134" s="489" t="s">
        <v>999</v>
      </c>
      <c r="B134" s="490" t="s">
        <v>1071</v>
      </c>
      <c r="C134" s="491"/>
      <c r="D134" s="492"/>
      <c r="E134" s="493"/>
      <c r="F134" s="494">
        <f>SUM(F64:F133)</f>
        <v>0</v>
      </c>
    </row>
    <row r="135" spans="1:7" s="62" customFormat="1">
      <c r="A135" s="87"/>
      <c r="B135" s="272"/>
      <c r="C135" s="350"/>
      <c r="D135" s="351"/>
      <c r="E135" s="352"/>
      <c r="F135" s="352"/>
    </row>
    <row r="137" spans="1:7" s="217" customFormat="1" ht="13">
      <c r="A137" s="466" t="s">
        <v>1000</v>
      </c>
      <c r="B137" s="467" t="s">
        <v>1072</v>
      </c>
      <c r="C137" s="468"/>
      <c r="D137" s="469"/>
      <c r="E137" s="470"/>
      <c r="F137" s="470"/>
    </row>
    <row r="138" spans="1:7" s="234" customFormat="1">
      <c r="A138" s="87"/>
      <c r="B138" s="272"/>
      <c r="C138" s="350"/>
      <c r="D138" s="351"/>
      <c r="E138" s="352"/>
      <c r="F138" s="352"/>
    </row>
    <row r="139" spans="1:7" s="234" customFormat="1" ht="13">
      <c r="A139" s="471" t="s">
        <v>8</v>
      </c>
      <c r="B139" s="308" t="s">
        <v>9</v>
      </c>
      <c r="C139" s="472" t="s">
        <v>12</v>
      </c>
      <c r="D139" s="473" t="s">
        <v>10</v>
      </c>
      <c r="E139" s="474" t="s">
        <v>13</v>
      </c>
      <c r="F139" s="472" t="s">
        <v>11</v>
      </c>
    </row>
    <row r="140" spans="1:7" s="234" customFormat="1" ht="13">
      <c r="A140" s="471"/>
      <c r="B140" s="308"/>
      <c r="C140" s="472"/>
      <c r="D140" s="473"/>
      <c r="E140" s="474"/>
      <c r="F140" s="472"/>
    </row>
    <row r="141" spans="1:7" s="240" customFormat="1" ht="50">
      <c r="A141" s="475" t="s">
        <v>1078</v>
      </c>
      <c r="B141" s="406" t="s">
        <v>1074</v>
      </c>
      <c r="C141" s="172"/>
      <c r="D141" s="172" t="s">
        <v>1009</v>
      </c>
      <c r="E141" s="507"/>
      <c r="F141" s="486"/>
    </row>
    <row r="142" spans="1:7" s="240" customFormat="1">
      <c r="A142" s="475"/>
      <c r="B142" s="406" t="s">
        <v>1026</v>
      </c>
      <c r="C142" s="172" t="s">
        <v>835</v>
      </c>
      <c r="D142" s="172">
        <v>29</v>
      </c>
      <c r="E142" s="507">
        <v>0</v>
      </c>
      <c r="F142" s="495">
        <f>D142*E142</f>
        <v>0</v>
      </c>
    </row>
    <row r="143" spans="1:7" s="236" customFormat="1">
      <c r="A143" s="477"/>
      <c r="B143" s="421"/>
      <c r="C143" s="193"/>
      <c r="D143" s="193"/>
      <c r="E143" s="506"/>
      <c r="F143" s="485"/>
    </row>
    <row r="144" spans="1:7" s="240" customFormat="1" ht="37.5">
      <c r="A144" s="475" t="s">
        <v>1079</v>
      </c>
      <c r="B144" s="406" t="s">
        <v>1075</v>
      </c>
      <c r="C144" s="172"/>
      <c r="D144" s="172" t="s">
        <v>1009</v>
      </c>
      <c r="E144" s="507"/>
      <c r="F144" s="486"/>
    </row>
    <row r="145" spans="1:7" s="240" customFormat="1">
      <c r="A145" s="475"/>
      <c r="B145" s="406" t="s">
        <v>1029</v>
      </c>
      <c r="C145" s="172" t="s">
        <v>0</v>
      </c>
      <c r="D145" s="172">
        <v>1</v>
      </c>
      <c r="E145" s="507">
        <v>0</v>
      </c>
      <c r="F145" s="495">
        <f>D145*E145</f>
        <v>0</v>
      </c>
    </row>
    <row r="146" spans="1:7" s="236" customFormat="1">
      <c r="A146" s="477"/>
      <c r="B146" s="421"/>
      <c r="C146" s="193"/>
      <c r="D146" s="193" t="s">
        <v>1009</v>
      </c>
      <c r="E146" s="506"/>
      <c r="F146" s="485"/>
    </row>
    <row r="147" spans="1:7" s="240" customFormat="1" ht="37.5">
      <c r="A147" s="475" t="s">
        <v>1080</v>
      </c>
      <c r="B147" s="406" t="s">
        <v>1076</v>
      </c>
      <c r="C147" s="172"/>
      <c r="D147" s="172" t="s">
        <v>1009</v>
      </c>
      <c r="E147" s="507"/>
      <c r="F147" s="486"/>
    </row>
    <row r="148" spans="1:7" s="240" customFormat="1">
      <c r="A148" s="475"/>
      <c r="B148" s="406" t="s">
        <v>1077</v>
      </c>
      <c r="C148" s="172" t="s">
        <v>0</v>
      </c>
      <c r="D148" s="172">
        <v>6</v>
      </c>
      <c r="E148" s="507">
        <v>0</v>
      </c>
      <c r="F148" s="495">
        <f>D148*E148</f>
        <v>0</v>
      </c>
    </row>
    <row r="149" spans="1:7" s="236" customFormat="1">
      <c r="A149" s="477"/>
      <c r="B149" s="421"/>
      <c r="C149" s="193"/>
      <c r="D149" s="193" t="s">
        <v>1009</v>
      </c>
      <c r="E149" s="506"/>
      <c r="F149" s="485"/>
    </row>
    <row r="150" spans="1:7" s="240" customFormat="1" ht="25">
      <c r="A150" s="475" t="s">
        <v>1081</v>
      </c>
      <c r="B150" s="406" t="s">
        <v>1040</v>
      </c>
      <c r="C150" s="172"/>
      <c r="D150" s="172" t="s">
        <v>1009</v>
      </c>
      <c r="E150" s="507"/>
      <c r="F150" s="486"/>
    </row>
    <row r="151" spans="1:7" s="240" customFormat="1">
      <c r="A151" s="475"/>
      <c r="B151" s="406"/>
      <c r="C151" s="172" t="s">
        <v>1010</v>
      </c>
      <c r="D151" s="172">
        <v>1</v>
      </c>
      <c r="E151" s="507">
        <v>0</v>
      </c>
      <c r="F151" s="495">
        <f>D151*E151</f>
        <v>0</v>
      </c>
    </row>
    <row r="152" spans="1:7" s="236" customFormat="1">
      <c r="A152" s="477"/>
      <c r="B152" s="421"/>
      <c r="C152" s="193"/>
      <c r="D152" s="193" t="s">
        <v>1009</v>
      </c>
      <c r="E152" s="506">
        <v>0</v>
      </c>
      <c r="F152" s="485"/>
    </row>
    <row r="153" spans="1:7" s="240" customFormat="1" ht="25">
      <c r="A153" s="475" t="s">
        <v>1082</v>
      </c>
      <c r="B153" s="406" t="s">
        <v>1041</v>
      </c>
      <c r="C153" s="172"/>
      <c r="D153" s="172" t="s">
        <v>1009</v>
      </c>
      <c r="E153" s="507"/>
      <c r="F153" s="486"/>
    </row>
    <row r="154" spans="1:7" s="240" customFormat="1">
      <c r="A154" s="475"/>
      <c r="B154" s="406"/>
      <c r="C154" s="172" t="s">
        <v>1010</v>
      </c>
      <c r="D154" s="172">
        <v>1</v>
      </c>
      <c r="E154" s="507">
        <v>0</v>
      </c>
      <c r="F154" s="495">
        <f>D154*E154</f>
        <v>0</v>
      </c>
    </row>
    <row r="155" spans="1:7" s="234" customFormat="1" ht="13.5" thickBot="1">
      <c r="A155" s="487"/>
      <c r="B155" s="82"/>
      <c r="C155" s="488"/>
      <c r="D155" s="360"/>
      <c r="E155" s="361"/>
      <c r="F155" s="361"/>
      <c r="G155" s="60"/>
    </row>
    <row r="156" spans="1:7" s="234" customFormat="1" ht="13.5" thickBot="1">
      <c r="A156" s="489" t="s">
        <v>1000</v>
      </c>
      <c r="B156" s="490" t="s">
        <v>1073</v>
      </c>
      <c r="C156" s="491"/>
      <c r="D156" s="492"/>
      <c r="E156" s="493"/>
      <c r="F156" s="494">
        <f>SUM(F141:F155)</f>
        <v>0</v>
      </c>
    </row>
    <row r="157" spans="1:7" s="234" customFormat="1">
      <c r="A157" s="87"/>
      <c r="B157" s="272"/>
      <c r="C157" s="350"/>
      <c r="D157" s="351"/>
      <c r="E157" s="352"/>
      <c r="F157" s="352"/>
    </row>
    <row r="159" spans="1:7" s="217" customFormat="1" ht="13">
      <c r="A159" s="466" t="s">
        <v>1001</v>
      </c>
      <c r="B159" s="467" t="s">
        <v>1083</v>
      </c>
      <c r="C159" s="468"/>
      <c r="D159" s="469"/>
      <c r="E159" s="470"/>
      <c r="F159" s="470"/>
    </row>
    <row r="160" spans="1:7" s="234" customFormat="1">
      <c r="A160" s="87"/>
      <c r="B160" s="272"/>
      <c r="C160" s="350"/>
      <c r="D160" s="351"/>
      <c r="E160" s="352"/>
      <c r="F160" s="352"/>
    </row>
    <row r="161" spans="1:6" s="234" customFormat="1" ht="13">
      <c r="A161" s="471" t="s">
        <v>8</v>
      </c>
      <c r="B161" s="308" t="s">
        <v>9</v>
      </c>
      <c r="C161" s="472" t="s">
        <v>12</v>
      </c>
      <c r="D161" s="473" t="s">
        <v>10</v>
      </c>
      <c r="E161" s="474" t="s">
        <v>13</v>
      </c>
      <c r="F161" s="472" t="s">
        <v>11</v>
      </c>
    </row>
    <row r="162" spans="1:6" s="234" customFormat="1" ht="13">
      <c r="A162" s="471"/>
      <c r="B162" s="308"/>
      <c r="C162" s="472"/>
      <c r="D162" s="473"/>
      <c r="E162" s="474"/>
      <c r="F162" s="472"/>
    </row>
    <row r="163" spans="1:6" s="240" customFormat="1" ht="37.5">
      <c r="A163" s="475" t="s">
        <v>1111</v>
      </c>
      <c r="B163" s="496" t="s">
        <v>1084</v>
      </c>
      <c r="C163" s="172"/>
      <c r="D163" s="172" t="s">
        <v>1009</v>
      </c>
      <c r="E163" s="507"/>
      <c r="F163" s="486"/>
    </row>
    <row r="164" spans="1:6" s="240" customFormat="1">
      <c r="A164" s="475"/>
      <c r="B164" s="496"/>
      <c r="C164" s="172" t="s">
        <v>1010</v>
      </c>
      <c r="D164" s="172">
        <v>1</v>
      </c>
      <c r="E164" s="507">
        <v>0</v>
      </c>
      <c r="F164" s="476">
        <f>D164*E164</f>
        <v>0</v>
      </c>
    </row>
    <row r="165" spans="1:6" s="236" customFormat="1">
      <c r="A165" s="477"/>
      <c r="B165" s="497"/>
      <c r="C165" s="193"/>
      <c r="D165" s="193" t="s">
        <v>1009</v>
      </c>
      <c r="E165" s="506"/>
      <c r="F165" s="485"/>
    </row>
    <row r="166" spans="1:6" s="240" customFormat="1" ht="50.5">
      <c r="A166" s="475" t="s">
        <v>1112</v>
      </c>
      <c r="B166" s="496" t="s">
        <v>1107</v>
      </c>
      <c r="C166" s="172"/>
      <c r="D166" s="172" t="s">
        <v>1009</v>
      </c>
      <c r="E166" s="507"/>
      <c r="F166" s="486"/>
    </row>
    <row r="167" spans="1:6" s="240" customFormat="1">
      <c r="A167" s="475"/>
      <c r="B167" s="496" t="s">
        <v>1085</v>
      </c>
      <c r="C167" s="172" t="s">
        <v>0</v>
      </c>
      <c r="D167" s="172">
        <v>1</v>
      </c>
      <c r="E167" s="507">
        <v>0</v>
      </c>
      <c r="F167" s="476">
        <f>D167*E167</f>
        <v>0</v>
      </c>
    </row>
    <row r="168" spans="1:6" s="240" customFormat="1">
      <c r="A168" s="475"/>
      <c r="B168" s="496" t="s">
        <v>1086</v>
      </c>
      <c r="C168" s="172" t="s">
        <v>0</v>
      </c>
      <c r="D168" s="172">
        <v>1</v>
      </c>
      <c r="E168" s="507">
        <v>0</v>
      </c>
      <c r="F168" s="476">
        <f>D168*E168</f>
        <v>0</v>
      </c>
    </row>
    <row r="169" spans="1:6" s="240" customFormat="1">
      <c r="A169" s="475"/>
      <c r="B169" s="496" t="s">
        <v>1087</v>
      </c>
      <c r="C169" s="172" t="s">
        <v>0</v>
      </c>
      <c r="D169" s="172">
        <v>1</v>
      </c>
      <c r="E169" s="507">
        <v>0</v>
      </c>
      <c r="F169" s="476">
        <f>D169*E169</f>
        <v>0</v>
      </c>
    </row>
    <row r="170" spans="1:6" s="240" customFormat="1">
      <c r="A170" s="475"/>
      <c r="B170" s="496" t="s">
        <v>1088</v>
      </c>
      <c r="C170" s="172" t="s">
        <v>0</v>
      </c>
      <c r="D170" s="172">
        <v>1</v>
      </c>
      <c r="E170" s="507">
        <v>0</v>
      </c>
      <c r="F170" s="476">
        <f>D170*E170</f>
        <v>0</v>
      </c>
    </row>
    <row r="171" spans="1:6" s="240" customFormat="1">
      <c r="A171" s="475"/>
      <c r="B171" s="496" t="s">
        <v>1089</v>
      </c>
      <c r="C171" s="172" t="s">
        <v>0</v>
      </c>
      <c r="D171" s="172">
        <v>1</v>
      </c>
      <c r="E171" s="507">
        <v>0</v>
      </c>
      <c r="F171" s="476">
        <f>D171*E171</f>
        <v>0</v>
      </c>
    </row>
    <row r="172" spans="1:6" s="240" customFormat="1" ht="25.5" customHeight="1">
      <c r="A172" s="475"/>
      <c r="B172" s="496" t="s">
        <v>1110</v>
      </c>
      <c r="C172" s="172"/>
      <c r="D172" s="172"/>
      <c r="E172" s="507" t="s">
        <v>1108</v>
      </c>
      <c r="F172" s="486"/>
    </row>
    <row r="173" spans="1:6" s="20" customFormat="1">
      <c r="A173" s="477"/>
      <c r="B173" s="497"/>
      <c r="C173" s="193"/>
      <c r="D173" s="193" t="s">
        <v>1009</v>
      </c>
      <c r="E173" s="506"/>
      <c r="F173" s="485"/>
    </row>
    <row r="174" spans="1:6" s="240" customFormat="1" ht="37.5">
      <c r="A174" s="475" t="s">
        <v>1113</v>
      </c>
      <c r="B174" s="496" t="s">
        <v>1090</v>
      </c>
      <c r="C174" s="172"/>
      <c r="D174" s="172" t="s">
        <v>1009</v>
      </c>
      <c r="E174" s="507"/>
      <c r="F174" s="486"/>
    </row>
    <row r="175" spans="1:6" s="240" customFormat="1">
      <c r="A175" s="475"/>
      <c r="B175" s="496" t="s">
        <v>1091</v>
      </c>
      <c r="C175" s="172" t="s">
        <v>0</v>
      </c>
      <c r="D175" s="172">
        <v>1</v>
      </c>
      <c r="E175" s="507">
        <v>0</v>
      </c>
      <c r="F175" s="476">
        <f>D175*E175</f>
        <v>0</v>
      </c>
    </row>
    <row r="176" spans="1:6" s="236" customFormat="1">
      <c r="A176" s="477"/>
      <c r="B176" s="497"/>
      <c r="C176" s="193"/>
      <c r="D176" s="193" t="s">
        <v>1009</v>
      </c>
      <c r="E176" s="506"/>
      <c r="F176" s="485"/>
    </row>
    <row r="177" spans="1:6" s="240" customFormat="1" ht="50">
      <c r="A177" s="475" t="s">
        <v>1114</v>
      </c>
      <c r="B177" s="496" t="s">
        <v>1092</v>
      </c>
      <c r="C177" s="172"/>
      <c r="D177" s="172" t="s">
        <v>1009</v>
      </c>
      <c r="E177" s="507"/>
      <c r="F177" s="486"/>
    </row>
    <row r="178" spans="1:6" s="240" customFormat="1">
      <c r="A178" s="475"/>
      <c r="B178" s="496" t="s">
        <v>1093</v>
      </c>
      <c r="C178" s="172" t="s">
        <v>835</v>
      </c>
      <c r="D178" s="172">
        <v>5</v>
      </c>
      <c r="E178" s="507">
        <v>0</v>
      </c>
      <c r="F178" s="476">
        <f>D178*E178</f>
        <v>0</v>
      </c>
    </row>
    <row r="179" spans="1:6" s="236" customFormat="1">
      <c r="A179" s="477"/>
      <c r="B179" s="497"/>
      <c r="C179" s="193"/>
      <c r="D179" s="193" t="s">
        <v>1009</v>
      </c>
      <c r="E179" s="506"/>
      <c r="F179" s="485"/>
    </row>
    <row r="180" spans="1:6" s="240" customFormat="1" ht="50">
      <c r="A180" s="475" t="s">
        <v>1115</v>
      </c>
      <c r="B180" s="496" t="s">
        <v>1094</v>
      </c>
      <c r="C180" s="172"/>
      <c r="D180" s="172" t="s">
        <v>1009</v>
      </c>
      <c r="E180" s="507"/>
      <c r="F180" s="486"/>
    </row>
    <row r="181" spans="1:6" s="240" customFormat="1">
      <c r="A181" s="475"/>
      <c r="B181" s="496" t="s">
        <v>1095</v>
      </c>
      <c r="C181" s="172" t="s">
        <v>835</v>
      </c>
      <c r="D181" s="172">
        <v>366</v>
      </c>
      <c r="E181" s="507">
        <v>0</v>
      </c>
      <c r="F181" s="476">
        <f>D181*E181</f>
        <v>0</v>
      </c>
    </row>
    <row r="182" spans="1:6" s="240" customFormat="1">
      <c r="A182" s="475"/>
      <c r="B182" s="496" t="s">
        <v>1096</v>
      </c>
      <c r="C182" s="172" t="s">
        <v>835</v>
      </c>
      <c r="D182" s="172">
        <v>24</v>
      </c>
      <c r="E182" s="507">
        <v>0</v>
      </c>
      <c r="F182" s="476">
        <f>D182*E182</f>
        <v>0</v>
      </c>
    </row>
    <row r="183" spans="1:6" s="236" customFormat="1">
      <c r="A183" s="477"/>
      <c r="B183" s="497"/>
      <c r="C183" s="193"/>
      <c r="D183" s="193" t="s">
        <v>1009</v>
      </c>
      <c r="E183" s="506"/>
      <c r="F183" s="485"/>
    </row>
    <row r="184" spans="1:6" s="240" customFormat="1" ht="87.5">
      <c r="A184" s="475" t="s">
        <v>1116</v>
      </c>
      <c r="B184" s="496" t="s">
        <v>1097</v>
      </c>
      <c r="C184" s="172"/>
      <c r="D184" s="172" t="s">
        <v>1009</v>
      </c>
      <c r="E184" s="507"/>
      <c r="F184" s="486"/>
    </row>
    <row r="185" spans="1:6" s="240" customFormat="1">
      <c r="A185" s="475"/>
      <c r="B185" s="496" t="s">
        <v>1098</v>
      </c>
      <c r="C185" s="172" t="s">
        <v>0</v>
      </c>
      <c r="D185" s="172">
        <v>1</v>
      </c>
      <c r="E185" s="507">
        <v>0</v>
      </c>
      <c r="F185" s="476">
        <f>D185*E185</f>
        <v>0</v>
      </c>
    </row>
    <row r="186" spans="1:6" s="240" customFormat="1" ht="25.5" customHeight="1">
      <c r="A186" s="475"/>
      <c r="B186" s="496" t="s">
        <v>1109</v>
      </c>
      <c r="C186" s="172"/>
      <c r="D186" s="172"/>
      <c r="E186" s="507" t="s">
        <v>1108</v>
      </c>
      <c r="F186" s="486"/>
    </row>
    <row r="187" spans="1:6" s="236" customFormat="1">
      <c r="A187" s="477"/>
      <c r="B187" s="497"/>
      <c r="C187" s="193"/>
      <c r="D187" s="193" t="s">
        <v>1009</v>
      </c>
      <c r="E187" s="506"/>
      <c r="F187" s="485"/>
    </row>
    <row r="188" spans="1:6" s="240" customFormat="1" ht="37.5">
      <c r="A188" s="475" t="s">
        <v>1117</v>
      </c>
      <c r="B188" s="496" t="s">
        <v>1099</v>
      </c>
      <c r="C188" s="172"/>
      <c r="D188" s="172" t="s">
        <v>1009</v>
      </c>
      <c r="E188" s="507"/>
      <c r="F188" s="486"/>
    </row>
    <row r="189" spans="1:6" s="240" customFormat="1">
      <c r="A189" s="475"/>
      <c r="B189" s="496" t="s">
        <v>1100</v>
      </c>
      <c r="C189" s="172"/>
      <c r="D189" s="172"/>
      <c r="E189" s="507"/>
      <c r="F189" s="486"/>
    </row>
    <row r="190" spans="1:6" s="240" customFormat="1">
      <c r="A190" s="475"/>
      <c r="B190" s="496"/>
      <c r="C190" s="172" t="s">
        <v>0</v>
      </c>
      <c r="D190" s="172">
        <v>1</v>
      </c>
      <c r="E190" s="507">
        <v>0</v>
      </c>
      <c r="F190" s="476">
        <f>D190*E190</f>
        <v>0</v>
      </c>
    </row>
    <row r="191" spans="1:6" s="236" customFormat="1">
      <c r="A191" s="477"/>
      <c r="B191" s="497"/>
      <c r="C191" s="193"/>
      <c r="D191" s="193"/>
      <c r="E191" s="506"/>
      <c r="F191" s="485"/>
    </row>
    <row r="192" spans="1:6" s="240" customFormat="1" ht="37.5">
      <c r="A192" s="475" t="s">
        <v>1118</v>
      </c>
      <c r="B192" s="496" t="s">
        <v>1101</v>
      </c>
      <c r="C192" s="172"/>
      <c r="D192" s="172" t="s">
        <v>1009</v>
      </c>
      <c r="E192" s="507"/>
      <c r="F192" s="486"/>
    </row>
    <row r="193" spans="1:6" s="240" customFormat="1">
      <c r="A193" s="475"/>
      <c r="B193" s="496"/>
      <c r="C193" s="172" t="s">
        <v>0</v>
      </c>
      <c r="D193" s="172">
        <v>1</v>
      </c>
      <c r="E193" s="507">
        <v>0</v>
      </c>
      <c r="F193" s="476">
        <f>D193*E193</f>
        <v>0</v>
      </c>
    </row>
    <row r="194" spans="1:6" s="236" customFormat="1">
      <c r="A194" s="477"/>
      <c r="B194" s="497"/>
      <c r="C194" s="193"/>
      <c r="D194" s="193" t="s">
        <v>1009</v>
      </c>
      <c r="E194" s="506"/>
      <c r="F194" s="485"/>
    </row>
    <row r="195" spans="1:6" s="240" customFormat="1" ht="62.5">
      <c r="A195" s="475" t="s">
        <v>1119</v>
      </c>
      <c r="B195" s="496" t="s">
        <v>1102</v>
      </c>
      <c r="C195" s="172"/>
      <c r="D195" s="172" t="s">
        <v>1009</v>
      </c>
      <c r="E195" s="507"/>
      <c r="F195" s="486"/>
    </row>
    <row r="196" spans="1:6" s="240" customFormat="1">
      <c r="A196" s="475"/>
      <c r="B196" s="496" t="s">
        <v>1103</v>
      </c>
      <c r="C196" s="172" t="s">
        <v>0</v>
      </c>
      <c r="D196" s="172">
        <v>14</v>
      </c>
      <c r="E196" s="507">
        <v>0</v>
      </c>
      <c r="F196" s="476">
        <f>D196*E196</f>
        <v>0</v>
      </c>
    </row>
    <row r="197" spans="1:6" s="236" customFormat="1">
      <c r="A197" s="477"/>
      <c r="B197" s="497"/>
      <c r="C197" s="193"/>
      <c r="D197" s="193" t="s">
        <v>1009</v>
      </c>
      <c r="E197" s="506"/>
      <c r="F197" s="485"/>
    </row>
    <row r="198" spans="1:6" s="240" customFormat="1" ht="25">
      <c r="A198" s="475" t="s">
        <v>1120</v>
      </c>
      <c r="B198" s="496" t="s">
        <v>1104</v>
      </c>
      <c r="C198" s="172"/>
      <c r="D198" s="172" t="s">
        <v>1009</v>
      </c>
      <c r="E198" s="507"/>
      <c r="F198" s="486"/>
    </row>
    <row r="199" spans="1:6" s="240" customFormat="1">
      <c r="A199" s="475"/>
      <c r="B199" s="496"/>
      <c r="C199" s="172" t="s">
        <v>0</v>
      </c>
      <c r="D199" s="172">
        <v>14</v>
      </c>
      <c r="E199" s="507">
        <v>0</v>
      </c>
      <c r="F199" s="476">
        <f>D199*E199</f>
        <v>0</v>
      </c>
    </row>
    <row r="200" spans="1:6" s="236" customFormat="1">
      <c r="A200" s="477"/>
      <c r="B200" s="497"/>
      <c r="C200" s="193"/>
      <c r="D200" s="193" t="s">
        <v>1009</v>
      </c>
      <c r="E200" s="506"/>
      <c r="F200" s="485"/>
    </row>
    <row r="201" spans="1:6" s="240" customFormat="1" ht="50">
      <c r="A201" s="475" t="s">
        <v>1121</v>
      </c>
      <c r="B201" s="496" t="s">
        <v>1105</v>
      </c>
      <c r="C201" s="172"/>
      <c r="D201" s="172" t="s">
        <v>1009</v>
      </c>
      <c r="E201" s="507">
        <v>0</v>
      </c>
      <c r="F201" s="486"/>
    </row>
    <row r="202" spans="1:6" s="240" customFormat="1">
      <c r="A202" s="475"/>
      <c r="B202" s="496"/>
      <c r="C202" s="172" t="s">
        <v>1010</v>
      </c>
      <c r="D202" s="172">
        <v>1</v>
      </c>
      <c r="E202" s="507">
        <v>0</v>
      </c>
      <c r="F202" s="476">
        <f>D202*E202</f>
        <v>0</v>
      </c>
    </row>
    <row r="203" spans="1:6" s="236" customFormat="1">
      <c r="A203" s="477"/>
      <c r="B203" s="497"/>
      <c r="C203" s="193"/>
      <c r="D203" s="193" t="s">
        <v>1009</v>
      </c>
      <c r="E203" s="506"/>
      <c r="F203" s="485"/>
    </row>
    <row r="204" spans="1:6" s="240" customFormat="1" ht="25">
      <c r="A204" s="475" t="s">
        <v>1122</v>
      </c>
      <c r="B204" s="496" t="s">
        <v>1106</v>
      </c>
      <c r="C204" s="172"/>
      <c r="D204" s="172" t="s">
        <v>1009</v>
      </c>
      <c r="E204" s="507"/>
      <c r="F204" s="486"/>
    </row>
    <row r="205" spans="1:6" s="240" customFormat="1">
      <c r="A205" s="475"/>
      <c r="B205" s="496"/>
      <c r="C205" s="172" t="s">
        <v>1010</v>
      </c>
      <c r="D205" s="172">
        <v>1</v>
      </c>
      <c r="E205" s="507">
        <v>0</v>
      </c>
      <c r="F205" s="476">
        <f>D205*E205</f>
        <v>0</v>
      </c>
    </row>
    <row r="206" spans="1:6" s="236" customFormat="1">
      <c r="A206" s="477"/>
      <c r="B206" s="497"/>
      <c r="C206" s="193"/>
      <c r="D206" s="193" t="s">
        <v>1009</v>
      </c>
      <c r="E206" s="506"/>
      <c r="F206" s="485"/>
    </row>
    <row r="207" spans="1:6" s="240" customFormat="1" ht="25">
      <c r="A207" s="475" t="s">
        <v>1123</v>
      </c>
      <c r="B207" s="496" t="s">
        <v>1040</v>
      </c>
      <c r="C207" s="172"/>
      <c r="D207" s="172" t="s">
        <v>1009</v>
      </c>
      <c r="E207" s="507"/>
      <c r="F207" s="486"/>
    </row>
    <row r="208" spans="1:6" s="240" customFormat="1">
      <c r="A208" s="475"/>
      <c r="B208" s="496"/>
      <c r="C208" s="172" t="s">
        <v>1010</v>
      </c>
      <c r="D208" s="172">
        <v>1</v>
      </c>
      <c r="E208" s="507">
        <v>0</v>
      </c>
      <c r="F208" s="476">
        <f>D208*E208</f>
        <v>0</v>
      </c>
    </row>
    <row r="209" spans="1:7" s="236" customFormat="1">
      <c r="A209" s="477"/>
      <c r="B209" s="497"/>
      <c r="C209" s="193"/>
      <c r="D209" s="193" t="s">
        <v>1009</v>
      </c>
      <c r="E209" s="506"/>
      <c r="F209" s="485"/>
    </row>
    <row r="210" spans="1:7" s="240" customFormat="1" ht="25">
      <c r="A210" s="475" t="s">
        <v>1124</v>
      </c>
      <c r="B210" s="496" t="s">
        <v>1041</v>
      </c>
      <c r="C210" s="172"/>
      <c r="D210" s="172" t="s">
        <v>1009</v>
      </c>
      <c r="E210" s="507"/>
      <c r="F210" s="486"/>
    </row>
    <row r="211" spans="1:7" s="240" customFormat="1">
      <c r="A211" s="498"/>
      <c r="B211" s="496"/>
      <c r="C211" s="172" t="s">
        <v>1010</v>
      </c>
      <c r="D211" s="172">
        <v>1</v>
      </c>
      <c r="E211" s="507">
        <v>0</v>
      </c>
      <c r="F211" s="476">
        <f>D211*E211</f>
        <v>0</v>
      </c>
    </row>
    <row r="212" spans="1:7" s="234" customFormat="1" ht="13.5" thickBot="1">
      <c r="A212" s="487"/>
      <c r="B212" s="82"/>
      <c r="C212" s="488"/>
      <c r="D212" s="360"/>
      <c r="E212" s="361"/>
      <c r="F212" s="361"/>
      <c r="G212" s="60"/>
    </row>
    <row r="213" spans="1:7" s="234" customFormat="1" ht="13.5" thickBot="1">
      <c r="A213" s="489" t="s">
        <v>1001</v>
      </c>
      <c r="B213" s="490" t="s">
        <v>1125</v>
      </c>
      <c r="C213" s="491"/>
      <c r="D213" s="492"/>
      <c r="E213" s="493"/>
      <c r="F213" s="494">
        <f>SUM(F163:F212)</f>
        <v>0</v>
      </c>
    </row>
    <row r="214" spans="1:7" s="234" customFormat="1">
      <c r="A214" s="87"/>
      <c r="B214" s="272"/>
      <c r="C214" s="350"/>
      <c r="D214" s="351"/>
      <c r="E214" s="352"/>
      <c r="F214" s="352"/>
    </row>
    <row r="216" spans="1:7" s="217" customFormat="1" ht="13">
      <c r="A216" s="466" t="s">
        <v>1002</v>
      </c>
      <c r="B216" s="467" t="s">
        <v>1127</v>
      </c>
      <c r="C216" s="468"/>
      <c r="D216" s="469"/>
      <c r="E216" s="470"/>
      <c r="F216" s="470"/>
    </row>
    <row r="217" spans="1:7" s="234" customFormat="1">
      <c r="A217" s="87"/>
      <c r="B217" s="272"/>
      <c r="C217" s="350"/>
      <c r="D217" s="351"/>
      <c r="E217" s="352"/>
      <c r="F217" s="352"/>
    </row>
    <row r="218" spans="1:7" s="234" customFormat="1" ht="13">
      <c r="A218" s="471" t="s">
        <v>8</v>
      </c>
      <c r="B218" s="308" t="s">
        <v>9</v>
      </c>
      <c r="C218" s="472" t="s">
        <v>12</v>
      </c>
      <c r="D218" s="473" t="s">
        <v>10</v>
      </c>
      <c r="E218" s="474" t="s">
        <v>13</v>
      </c>
      <c r="F218" s="472" t="s">
        <v>11</v>
      </c>
    </row>
    <row r="219" spans="1:7" s="234" customFormat="1" ht="13">
      <c r="A219" s="471"/>
      <c r="B219" s="308"/>
      <c r="C219" s="472"/>
      <c r="D219" s="473"/>
      <c r="E219" s="474"/>
      <c r="F219" s="472"/>
    </row>
    <row r="220" spans="1:7" s="240" customFormat="1" ht="37.5">
      <c r="A220" s="475" t="s">
        <v>1137</v>
      </c>
      <c r="B220" s="496" t="s">
        <v>1132</v>
      </c>
      <c r="C220" s="172"/>
      <c r="D220" s="172"/>
      <c r="E220" s="507"/>
      <c r="F220" s="486"/>
    </row>
    <row r="221" spans="1:7" s="240" customFormat="1">
      <c r="A221" s="475"/>
      <c r="B221" s="496" t="s">
        <v>1136</v>
      </c>
      <c r="C221" s="172" t="s">
        <v>835</v>
      </c>
      <c r="D221" s="172">
        <v>16</v>
      </c>
      <c r="E221" s="507">
        <v>0</v>
      </c>
      <c r="F221" s="476">
        <f>D221*E221</f>
        <v>0</v>
      </c>
    </row>
    <row r="222" spans="1:7" s="236" customFormat="1">
      <c r="A222" s="477"/>
      <c r="B222" s="497"/>
      <c r="C222" s="193"/>
      <c r="D222" s="193" t="s">
        <v>1009</v>
      </c>
      <c r="E222" s="506"/>
      <c r="F222" s="485"/>
    </row>
    <row r="223" spans="1:7" s="240" customFormat="1" ht="37.5">
      <c r="A223" s="475" t="s">
        <v>1138</v>
      </c>
      <c r="B223" s="496" t="s">
        <v>1133</v>
      </c>
      <c r="C223" s="172"/>
      <c r="D223" s="172" t="s">
        <v>1009</v>
      </c>
      <c r="E223" s="507"/>
      <c r="F223" s="486"/>
    </row>
    <row r="224" spans="1:7" s="240" customFormat="1">
      <c r="A224" s="475"/>
      <c r="B224" s="496" t="s">
        <v>1136</v>
      </c>
      <c r="C224" s="172" t="s">
        <v>1010</v>
      </c>
      <c r="D224" s="172">
        <v>5</v>
      </c>
      <c r="E224" s="507">
        <v>0</v>
      </c>
      <c r="F224" s="476">
        <f>D224*E224</f>
        <v>0</v>
      </c>
    </row>
    <row r="225" spans="1:7" s="236" customFormat="1">
      <c r="A225" s="477"/>
      <c r="B225" s="497"/>
      <c r="C225" s="193"/>
      <c r="D225" s="193" t="s">
        <v>1009</v>
      </c>
      <c r="E225" s="506"/>
      <c r="F225" s="485"/>
    </row>
    <row r="226" spans="1:7" s="240" customFormat="1" ht="37.5">
      <c r="A226" s="475" t="s">
        <v>1139</v>
      </c>
      <c r="B226" s="496" t="s">
        <v>1134</v>
      </c>
      <c r="C226" s="172"/>
      <c r="D226" s="172"/>
      <c r="E226" s="507"/>
      <c r="F226" s="486"/>
    </row>
    <row r="227" spans="1:7" s="240" customFormat="1">
      <c r="A227" s="475"/>
      <c r="B227" s="496" t="s">
        <v>1136</v>
      </c>
      <c r="C227" s="172" t="s">
        <v>1010</v>
      </c>
      <c r="D227" s="172">
        <v>3</v>
      </c>
      <c r="E227" s="507">
        <v>0</v>
      </c>
      <c r="F227" s="476">
        <f>D227*E227</f>
        <v>0</v>
      </c>
    </row>
    <row r="228" spans="1:7" s="236" customFormat="1">
      <c r="A228" s="477"/>
      <c r="B228" s="497"/>
      <c r="C228" s="193"/>
      <c r="D228" s="193"/>
      <c r="E228" s="506"/>
      <c r="F228" s="485"/>
    </row>
    <row r="229" spans="1:7" s="240" customFormat="1" ht="25">
      <c r="A229" s="475" t="s">
        <v>1140</v>
      </c>
      <c r="B229" s="496" t="s">
        <v>1040</v>
      </c>
      <c r="C229" s="172"/>
      <c r="D229" s="172" t="s">
        <v>1009</v>
      </c>
      <c r="E229" s="507"/>
      <c r="F229" s="486"/>
    </row>
    <row r="230" spans="1:7" s="240" customFormat="1">
      <c r="A230" s="475"/>
      <c r="B230" s="496"/>
      <c r="C230" s="172" t="s">
        <v>1010</v>
      </c>
      <c r="D230" s="172">
        <v>1</v>
      </c>
      <c r="E230" s="507">
        <v>0</v>
      </c>
      <c r="F230" s="476">
        <f>D230*E230</f>
        <v>0</v>
      </c>
    </row>
    <row r="231" spans="1:7" s="236" customFormat="1">
      <c r="A231" s="477"/>
      <c r="B231" s="497"/>
      <c r="C231" s="193"/>
      <c r="D231" s="193"/>
      <c r="E231" s="506"/>
      <c r="F231" s="485"/>
    </row>
    <row r="232" spans="1:7" s="240" customFormat="1" ht="25">
      <c r="A232" s="475" t="s">
        <v>1141</v>
      </c>
      <c r="B232" s="496" t="s">
        <v>1135</v>
      </c>
      <c r="C232" s="172"/>
      <c r="D232" s="172" t="s">
        <v>1009</v>
      </c>
      <c r="E232" s="507"/>
      <c r="F232" s="486"/>
    </row>
    <row r="233" spans="1:7" s="240" customFormat="1">
      <c r="A233" s="475"/>
      <c r="B233" s="496"/>
      <c r="C233" s="172" t="s">
        <v>1010</v>
      </c>
      <c r="D233" s="172">
        <v>1</v>
      </c>
      <c r="E233" s="507">
        <v>0</v>
      </c>
      <c r="F233" s="476">
        <f>D233*E233</f>
        <v>0</v>
      </c>
    </row>
    <row r="234" spans="1:7" s="234" customFormat="1" ht="13.5" thickBot="1">
      <c r="A234" s="487"/>
      <c r="B234" s="82"/>
      <c r="C234" s="488"/>
      <c r="D234" s="360"/>
      <c r="E234" s="361"/>
      <c r="F234" s="361"/>
      <c r="G234" s="60"/>
    </row>
    <row r="235" spans="1:7" s="234" customFormat="1" ht="13.5" thickBot="1">
      <c r="A235" s="489" t="s">
        <v>1002</v>
      </c>
      <c r="B235" s="490" t="s">
        <v>1128</v>
      </c>
      <c r="C235" s="491"/>
      <c r="D235" s="492"/>
      <c r="E235" s="493"/>
      <c r="F235" s="494">
        <f>SUM(F220:F234)</f>
        <v>0</v>
      </c>
    </row>
    <row r="236" spans="1:7" s="234" customFormat="1">
      <c r="A236" s="87"/>
      <c r="B236" s="272"/>
      <c r="C236" s="350"/>
      <c r="D236" s="351"/>
      <c r="E236" s="352"/>
      <c r="F236" s="352"/>
    </row>
    <row r="238" spans="1:7" s="217" customFormat="1" ht="13">
      <c r="A238" s="466" t="s">
        <v>1129</v>
      </c>
      <c r="B238" s="467" t="s">
        <v>1131</v>
      </c>
      <c r="C238" s="468"/>
      <c r="D238" s="469"/>
      <c r="E238" s="470"/>
      <c r="F238" s="470"/>
    </row>
    <row r="239" spans="1:7" s="234" customFormat="1">
      <c r="A239" s="87"/>
      <c r="B239" s="272"/>
      <c r="C239" s="350"/>
      <c r="D239" s="351"/>
      <c r="E239" s="352"/>
      <c r="F239" s="352"/>
    </row>
    <row r="240" spans="1:7" s="234" customFormat="1" ht="13">
      <c r="A240" s="471" t="s">
        <v>8</v>
      </c>
      <c r="B240" s="308" t="s">
        <v>9</v>
      </c>
      <c r="C240" s="472" t="s">
        <v>12</v>
      </c>
      <c r="D240" s="473" t="s">
        <v>10</v>
      </c>
      <c r="E240" s="474" t="s">
        <v>13</v>
      </c>
      <c r="F240" s="472" t="s">
        <v>11</v>
      </c>
    </row>
    <row r="241" spans="1:6" s="234" customFormat="1" ht="13">
      <c r="A241" s="471"/>
      <c r="B241" s="308"/>
      <c r="C241" s="472"/>
      <c r="D241" s="473"/>
      <c r="E241" s="474"/>
      <c r="F241" s="472"/>
    </row>
    <row r="242" spans="1:6" s="241" customFormat="1" ht="37.5">
      <c r="A242" s="475" t="s">
        <v>1149</v>
      </c>
      <c r="B242" s="156" t="s">
        <v>1142</v>
      </c>
      <c r="D242" s="479" t="s">
        <v>1009</v>
      </c>
      <c r="E242" s="505"/>
      <c r="F242" s="427"/>
    </row>
    <row r="243" spans="1:6" s="241" customFormat="1">
      <c r="A243" s="475"/>
      <c r="B243" s="499" t="s">
        <v>1143</v>
      </c>
      <c r="C243" s="479" t="s">
        <v>835</v>
      </c>
      <c r="D243" s="479">
        <v>30</v>
      </c>
      <c r="E243" s="503">
        <v>0</v>
      </c>
      <c r="F243" s="476">
        <f>D243*E243</f>
        <v>0</v>
      </c>
    </row>
    <row r="244" spans="1:6" s="242" customFormat="1">
      <c r="A244" s="477"/>
      <c r="B244" s="94"/>
      <c r="C244" s="500"/>
      <c r="D244" s="500" t="s">
        <v>1009</v>
      </c>
      <c r="E244" s="504"/>
      <c r="F244" s="478"/>
    </row>
    <row r="245" spans="1:6" s="241" customFormat="1" ht="50">
      <c r="A245" s="475" t="s">
        <v>1150</v>
      </c>
      <c r="B245" s="156" t="s">
        <v>1144</v>
      </c>
      <c r="D245" s="479" t="s">
        <v>1009</v>
      </c>
      <c r="E245" s="505"/>
      <c r="F245" s="427"/>
    </row>
    <row r="246" spans="1:6" s="241" customFormat="1">
      <c r="A246" s="475"/>
      <c r="B246" s="499" t="s">
        <v>1145</v>
      </c>
      <c r="C246" s="479" t="s">
        <v>835</v>
      </c>
      <c r="D246" s="479">
        <v>98</v>
      </c>
      <c r="E246" s="503">
        <v>0</v>
      </c>
      <c r="F246" s="476">
        <f>D246*E246</f>
        <v>0</v>
      </c>
    </row>
    <row r="247" spans="1:6" s="241" customFormat="1">
      <c r="A247" s="475"/>
      <c r="B247" s="499" t="s">
        <v>1146</v>
      </c>
      <c r="C247" s="479" t="s">
        <v>835</v>
      </c>
      <c r="D247" s="479">
        <v>98</v>
      </c>
      <c r="E247" s="503">
        <v>0</v>
      </c>
      <c r="F247" s="476">
        <f>D247*E247</f>
        <v>0</v>
      </c>
    </row>
    <row r="248" spans="1:6" s="242" customFormat="1">
      <c r="A248" s="477"/>
      <c r="B248" s="94"/>
      <c r="C248" s="500"/>
      <c r="D248" s="500" t="s">
        <v>1009</v>
      </c>
      <c r="E248" s="504"/>
      <c r="F248" s="478"/>
    </row>
    <row r="249" spans="1:6" s="241" customFormat="1" ht="62.5">
      <c r="A249" s="475" t="s">
        <v>1151</v>
      </c>
      <c r="B249" s="156" t="s">
        <v>1148</v>
      </c>
      <c r="D249" s="479" t="s">
        <v>1009</v>
      </c>
      <c r="E249" s="505"/>
      <c r="F249" s="427"/>
    </row>
    <row r="250" spans="1:6" s="241" customFormat="1">
      <c r="A250" s="475"/>
      <c r="B250" s="499"/>
      <c r="C250" s="479" t="s">
        <v>835</v>
      </c>
      <c r="D250" s="479">
        <v>98</v>
      </c>
      <c r="E250" s="503">
        <v>0</v>
      </c>
      <c r="F250" s="476">
        <f>D250*E250</f>
        <v>0</v>
      </c>
    </row>
    <row r="251" spans="1:6" s="242" customFormat="1">
      <c r="A251" s="477"/>
      <c r="B251" s="94"/>
      <c r="C251" s="500"/>
      <c r="D251" s="500" t="s">
        <v>1009</v>
      </c>
      <c r="E251" s="504">
        <v>0</v>
      </c>
      <c r="F251" s="478"/>
    </row>
    <row r="252" spans="1:6" s="241" customFormat="1" ht="37.5">
      <c r="A252" s="475" t="s">
        <v>1152</v>
      </c>
      <c r="B252" s="156" t="s">
        <v>1147</v>
      </c>
      <c r="C252" s="479"/>
      <c r="D252" s="479" t="s">
        <v>1009</v>
      </c>
      <c r="E252" s="503"/>
      <c r="F252" s="476"/>
    </row>
    <row r="253" spans="1:6" s="241" customFormat="1">
      <c r="A253" s="475"/>
      <c r="B253" s="501"/>
      <c r="C253" s="479" t="s">
        <v>1010</v>
      </c>
      <c r="D253" s="479">
        <v>1</v>
      </c>
      <c r="E253" s="503">
        <v>0</v>
      </c>
      <c r="F253" s="476">
        <f>D253*E253</f>
        <v>0</v>
      </c>
    </row>
    <row r="254" spans="1:6" s="242" customFormat="1">
      <c r="A254" s="477"/>
      <c r="B254" s="94"/>
      <c r="C254" s="500"/>
      <c r="D254" s="500" t="s">
        <v>1009</v>
      </c>
      <c r="E254" s="504"/>
      <c r="F254" s="478"/>
    </row>
    <row r="255" spans="1:6" s="241" customFormat="1" ht="25">
      <c r="A255" s="475" t="s">
        <v>1153</v>
      </c>
      <c r="B255" s="156" t="s">
        <v>1040</v>
      </c>
      <c r="D255" s="479" t="s">
        <v>1009</v>
      </c>
      <c r="E255" s="503"/>
      <c r="F255" s="476"/>
    </row>
    <row r="256" spans="1:6" s="241" customFormat="1">
      <c r="A256" s="475"/>
      <c r="B256" s="156"/>
      <c r="C256" s="479" t="s">
        <v>1010</v>
      </c>
      <c r="D256" s="479">
        <v>1</v>
      </c>
      <c r="E256" s="503">
        <v>0</v>
      </c>
      <c r="F256" s="476">
        <f>D256*E256</f>
        <v>0</v>
      </c>
    </row>
    <row r="257" spans="1:7" s="242" customFormat="1">
      <c r="A257" s="477"/>
      <c r="B257" s="94"/>
      <c r="C257" s="500"/>
      <c r="D257" s="500" t="s">
        <v>1009</v>
      </c>
      <c r="E257" s="504"/>
      <c r="F257" s="478"/>
    </row>
    <row r="258" spans="1:7" s="241" customFormat="1" ht="25">
      <c r="A258" s="475" t="s">
        <v>1154</v>
      </c>
      <c r="B258" s="156" t="s">
        <v>1041</v>
      </c>
      <c r="D258" s="479" t="s">
        <v>1009</v>
      </c>
      <c r="E258" s="503"/>
      <c r="F258" s="476"/>
    </row>
    <row r="259" spans="1:7" s="241" customFormat="1">
      <c r="A259" s="475"/>
      <c r="B259" s="156"/>
      <c r="C259" s="479" t="s">
        <v>1010</v>
      </c>
      <c r="D259" s="479">
        <v>1</v>
      </c>
      <c r="E259" s="503">
        <v>0</v>
      </c>
      <c r="F259" s="476">
        <f>D259*E259</f>
        <v>0</v>
      </c>
    </row>
    <row r="260" spans="1:7" s="234" customFormat="1" ht="13.5" thickBot="1">
      <c r="A260" s="487"/>
      <c r="B260" s="82"/>
      <c r="C260" s="488"/>
      <c r="D260" s="360"/>
      <c r="E260" s="361"/>
      <c r="F260" s="361"/>
      <c r="G260" s="60"/>
    </row>
    <row r="261" spans="1:7" s="234" customFormat="1" ht="13.5" thickBot="1">
      <c r="A261" s="489" t="s">
        <v>1129</v>
      </c>
      <c r="B261" s="490" t="s">
        <v>1130</v>
      </c>
      <c r="C261" s="491"/>
      <c r="D261" s="492"/>
      <c r="E261" s="493"/>
      <c r="F261" s="494">
        <f>SUM(F242:F260)</f>
        <v>0</v>
      </c>
    </row>
    <row r="262" spans="1:7" s="234" customFormat="1">
      <c r="A262" s="87"/>
      <c r="B262" s="272"/>
      <c r="C262" s="350"/>
      <c r="D262" s="351"/>
      <c r="E262" s="352"/>
      <c r="F262" s="352"/>
    </row>
  </sheetData>
  <sheetProtection algorithmName="SHA-512" hashValue="sEKQl3YIozvEd9YyLnpDT5f35vRB81xZwXKLyLILGiRU1N0rICr/mWC708Lsx2Wg8clmYKP5kIQKJkGzvPLGMQ==" saltValue="2u1a+utJDNQGrLIky8UnLg==" spinCount="100000" sheet="1" objects="1" scenarios="1"/>
  <pageMargins left="0.7" right="0.7" top="0.75" bottom="0.75" header="0.3" footer="0.3"/>
  <pageSetup paperSize="9" scale="90" fitToHeight="0" orientation="portrait" r:id="rId1"/>
  <headerFooter scaleWithDoc="0" alignWithMargins="0">
    <oddFooter>&amp;L&amp;"Myriad Pro,Regular"&amp;18
&amp;C&amp;"Myriad Pro,Regular"&amp;8
&amp;R&amp;"Myriad Pro,Regular"&amp;9TROŠKOVNIK GRAĐEVINSKIH I OBRTNIČKIH RADOVA               str. &amp;P</oddFooter>
  </headerFooter>
  <rowBreaks count="8" manualBreakCount="8">
    <brk id="45" max="5" man="1"/>
    <brk id="58" max="5" man="1"/>
    <brk id="113" max="5" man="1"/>
    <brk id="135" max="5" man="1"/>
    <brk id="157" max="5" man="1"/>
    <brk id="214" max="5" man="1"/>
    <brk id="236" max="5" man="1"/>
    <brk id="262" max="6"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5" tint="0.79998168889431442"/>
  </sheetPr>
  <dimension ref="A1:H245"/>
  <sheetViews>
    <sheetView showZeros="0" view="pageBreakPreview" zoomScaleNormal="115" zoomScaleSheetLayoutView="100" workbookViewId="0">
      <selection activeCell="A16" sqref="A16"/>
    </sheetView>
  </sheetViews>
  <sheetFormatPr defaultColWidth="9.1796875" defaultRowHeight="12.5"/>
  <cols>
    <col min="1" max="1" width="7.453125" style="67" customWidth="1"/>
    <col min="2" max="2" width="38" style="271" customWidth="1"/>
    <col min="3" max="3" width="8.26953125" style="288" customWidth="1"/>
    <col min="4" max="4" width="10.1796875" style="289" customWidth="1"/>
    <col min="5" max="5" width="13" style="290" customWidth="1"/>
    <col min="6" max="6" width="15.1796875" style="291" customWidth="1"/>
    <col min="7" max="7" width="16.54296875" style="45" customWidth="1"/>
    <col min="8" max="16384" width="9.1796875" style="45"/>
  </cols>
  <sheetData>
    <row r="1" spans="1:6" s="3" customFormat="1" ht="10.5">
      <c r="A1" s="275"/>
      <c r="B1" s="276" t="s">
        <v>15</v>
      </c>
      <c r="C1" s="509" t="s">
        <v>16</v>
      </c>
      <c r="D1" s="278" t="s">
        <v>317</v>
      </c>
      <c r="E1" s="279"/>
      <c r="F1" s="279"/>
    </row>
    <row r="2" spans="1:6" s="3" customFormat="1" ht="10.5">
      <c r="A2" s="275" t="s">
        <v>7</v>
      </c>
      <c r="B2" s="280" t="s">
        <v>24</v>
      </c>
      <c r="C2" s="510" t="s">
        <v>17</v>
      </c>
      <c r="D2" s="278" t="s">
        <v>351</v>
      </c>
      <c r="E2" s="282"/>
      <c r="F2" s="282"/>
    </row>
    <row r="3" spans="1:6" s="3" customFormat="1" ht="10.5">
      <c r="A3" s="275"/>
      <c r="B3" s="280" t="s">
        <v>354</v>
      </c>
      <c r="C3" s="510"/>
      <c r="D3" s="278" t="s">
        <v>352</v>
      </c>
      <c r="E3" s="282"/>
      <c r="F3" s="282"/>
    </row>
    <row r="4" spans="1:6" ht="13">
      <c r="A4" s="283"/>
      <c r="B4" s="284" t="s">
        <v>19</v>
      </c>
      <c r="C4" s="510" t="s">
        <v>14</v>
      </c>
      <c r="D4" s="285" t="s">
        <v>348</v>
      </c>
      <c r="E4" s="286"/>
      <c r="F4" s="287"/>
    </row>
    <row r="5" spans="1:6" ht="13">
      <c r="A5" s="283"/>
      <c r="B5" s="284" t="s">
        <v>353</v>
      </c>
      <c r="C5" s="510" t="s">
        <v>18</v>
      </c>
      <c r="D5" s="285" t="s">
        <v>343</v>
      </c>
      <c r="E5" s="287" t="s">
        <v>360</v>
      </c>
      <c r="F5" s="403" t="s">
        <v>819</v>
      </c>
    </row>
    <row r="6" spans="1:6" ht="13">
      <c r="A6" s="65"/>
    </row>
    <row r="7" spans="1:6" ht="13">
      <c r="A7" s="65"/>
    </row>
    <row r="8" spans="1:6" ht="13">
      <c r="A8" s="65"/>
    </row>
    <row r="9" spans="1:6" ht="13">
      <c r="A9" s="65"/>
    </row>
    <row r="10" spans="1:6" ht="13">
      <c r="A10" s="65"/>
    </row>
    <row r="11" spans="1:6" ht="13">
      <c r="A11" s="65"/>
    </row>
    <row r="12" spans="1:6" ht="13">
      <c r="A12" s="65"/>
    </row>
    <row r="13" spans="1:6" ht="13">
      <c r="A13" s="65"/>
    </row>
    <row r="14" spans="1:6" ht="13">
      <c r="A14" s="65"/>
      <c r="B14" s="292" t="s">
        <v>258</v>
      </c>
    </row>
    <row r="15" spans="1:6" ht="13">
      <c r="A15" s="65"/>
      <c r="B15" s="293"/>
    </row>
    <row r="16" spans="1:6" s="33" customFormat="1" ht="18" customHeight="1">
      <c r="A16" s="294" t="s">
        <v>333</v>
      </c>
      <c r="B16" s="295" t="s">
        <v>341</v>
      </c>
      <c r="C16" s="511"/>
      <c r="D16" s="296"/>
      <c r="E16" s="296"/>
      <c r="F16" s="296"/>
    </row>
    <row r="17" spans="1:7" ht="13">
      <c r="A17" s="65"/>
      <c r="B17" s="292"/>
      <c r="C17" s="65"/>
      <c r="D17" s="65"/>
      <c r="E17" s="65"/>
      <c r="F17" s="65"/>
      <c r="G17" s="46"/>
    </row>
    <row r="18" spans="1:7" ht="13">
      <c r="A18" s="65"/>
      <c r="B18" s="292"/>
      <c r="C18" s="65"/>
      <c r="D18" s="65"/>
      <c r="E18" s="65"/>
      <c r="F18" s="65"/>
      <c r="G18" s="46"/>
    </row>
    <row r="19" spans="1:7" ht="13">
      <c r="A19" s="65"/>
      <c r="B19" s="292"/>
      <c r="C19" s="65"/>
      <c r="D19" s="65"/>
      <c r="E19" s="65"/>
      <c r="F19" s="65"/>
      <c r="G19" s="46"/>
    </row>
    <row r="20" spans="1:7" ht="13">
      <c r="A20" s="65"/>
      <c r="B20" s="292"/>
      <c r="C20" s="65"/>
      <c r="D20" s="65"/>
      <c r="E20" s="65"/>
      <c r="F20" s="65"/>
      <c r="G20" s="46"/>
    </row>
    <row r="21" spans="1:7" ht="13">
      <c r="A21" s="65"/>
      <c r="B21" s="292"/>
      <c r="C21" s="65"/>
      <c r="D21" s="65"/>
      <c r="E21" s="65"/>
      <c r="F21" s="65"/>
      <c r="G21" s="46"/>
    </row>
    <row r="22" spans="1:7" ht="13">
      <c r="A22" s="65"/>
      <c r="B22" s="292"/>
      <c r="C22" s="66"/>
      <c r="D22" s="66"/>
      <c r="E22" s="297"/>
      <c r="F22" s="298"/>
      <c r="G22" s="2"/>
    </row>
    <row r="23" spans="1:7" ht="13">
      <c r="A23" s="65"/>
      <c r="B23" s="292"/>
      <c r="C23" s="66"/>
      <c r="D23" s="66"/>
      <c r="E23" s="297"/>
      <c r="F23" s="298"/>
      <c r="G23" s="2"/>
    </row>
    <row r="24" spans="1:7" ht="13">
      <c r="A24" s="65"/>
      <c r="B24" s="299" t="s">
        <v>16</v>
      </c>
      <c r="C24" s="300" t="s">
        <v>317</v>
      </c>
      <c r="D24" s="301"/>
      <c r="G24" s="24"/>
    </row>
    <row r="25" spans="1:7" ht="13">
      <c r="A25" s="65"/>
      <c r="B25" s="302" t="s">
        <v>17</v>
      </c>
      <c r="C25" s="300" t="s">
        <v>344</v>
      </c>
      <c r="D25" s="300"/>
      <c r="G25" s="25"/>
    </row>
    <row r="26" spans="1:7" ht="13">
      <c r="A26" s="65"/>
      <c r="B26" s="302"/>
      <c r="C26" s="300" t="s">
        <v>350</v>
      </c>
      <c r="D26" s="300"/>
      <c r="G26" s="25"/>
    </row>
    <row r="27" spans="1:7" ht="13">
      <c r="A27" s="65"/>
      <c r="B27" s="302" t="s">
        <v>14</v>
      </c>
      <c r="C27" s="301" t="s">
        <v>348</v>
      </c>
      <c r="D27" s="303"/>
      <c r="G27" s="2"/>
    </row>
    <row r="28" spans="1:7" ht="13">
      <c r="A28" s="65"/>
      <c r="B28" s="302" t="s">
        <v>18</v>
      </c>
      <c r="C28" s="304" t="s">
        <v>343</v>
      </c>
      <c r="D28" s="305"/>
      <c r="G28" s="2"/>
    </row>
    <row r="29" spans="1:7" ht="13">
      <c r="A29" s="65"/>
      <c r="B29" s="302" t="s">
        <v>26</v>
      </c>
      <c r="C29" s="304" t="s">
        <v>342</v>
      </c>
      <c r="D29" s="305"/>
      <c r="G29" s="2"/>
    </row>
    <row r="30" spans="1:7" ht="13">
      <c r="A30" s="65"/>
      <c r="B30" s="302" t="s">
        <v>319</v>
      </c>
      <c r="C30" s="304" t="s">
        <v>362</v>
      </c>
      <c r="D30" s="306"/>
      <c r="G30" s="20"/>
    </row>
    <row r="31" spans="1:7" ht="13">
      <c r="A31" s="65"/>
      <c r="B31" s="302" t="s">
        <v>25</v>
      </c>
      <c r="C31" s="404" t="s">
        <v>818</v>
      </c>
      <c r="D31" s="306"/>
      <c r="G31" s="20"/>
    </row>
    <row r="32" spans="1:7" ht="13">
      <c r="A32" s="65"/>
      <c r="B32" s="273"/>
      <c r="C32" s="304"/>
      <c r="D32" s="306"/>
      <c r="G32" s="20"/>
    </row>
    <row r="33" spans="1:7" ht="13">
      <c r="A33" s="65"/>
      <c r="B33" s="273"/>
      <c r="C33" s="307"/>
      <c r="D33" s="306"/>
      <c r="G33" s="20"/>
    </row>
    <row r="34" spans="1:7" ht="13">
      <c r="A34" s="65"/>
      <c r="B34" s="302" t="s">
        <v>259</v>
      </c>
      <c r="C34" s="304" t="s">
        <v>248</v>
      </c>
      <c r="D34" s="306"/>
      <c r="G34" s="20"/>
    </row>
    <row r="35" spans="1:7" ht="13">
      <c r="A35" s="65"/>
    </row>
    <row r="36" spans="1:7" ht="13">
      <c r="A36" s="65"/>
      <c r="B36" s="302" t="s">
        <v>27</v>
      </c>
      <c r="C36" s="304" t="s">
        <v>336</v>
      </c>
      <c r="D36" s="306"/>
      <c r="G36" s="20"/>
    </row>
    <row r="37" spans="1:7" ht="13">
      <c r="A37" s="65"/>
    </row>
    <row r="38" spans="1:7" ht="13">
      <c r="A38" s="65"/>
      <c r="B38" s="302"/>
      <c r="C38" s="304"/>
      <c r="D38" s="306"/>
      <c r="G38" s="20"/>
    </row>
    <row r="39" spans="1:7" ht="13">
      <c r="A39" s="65"/>
    </row>
    <row r="40" spans="1:7" ht="13">
      <c r="A40" s="65"/>
    </row>
    <row r="41" spans="1:7" ht="13">
      <c r="A41" s="65"/>
    </row>
    <row r="42" spans="1:7" ht="13">
      <c r="A42" s="65"/>
    </row>
    <row r="43" spans="1:7" ht="13">
      <c r="A43" s="65"/>
    </row>
    <row r="44" spans="1:7" ht="13">
      <c r="A44" s="65"/>
    </row>
    <row r="45" spans="1:7" ht="13">
      <c r="A45" s="65"/>
    </row>
    <row r="46" spans="1:7" ht="13">
      <c r="A46" s="65"/>
    </row>
    <row r="47" spans="1:7" ht="13">
      <c r="A47" s="65"/>
      <c r="B47" s="79" t="s">
        <v>5</v>
      </c>
    </row>
    <row r="49" spans="1:8" ht="13">
      <c r="A49" s="65" t="s">
        <v>1304</v>
      </c>
      <c r="B49" s="292" t="s">
        <v>894</v>
      </c>
      <c r="E49" s="290">
        <f>F72</f>
        <v>0</v>
      </c>
    </row>
    <row r="50" spans="1:8" ht="13">
      <c r="A50" s="65" t="s">
        <v>1305</v>
      </c>
      <c r="B50" s="292" t="s">
        <v>895</v>
      </c>
      <c r="E50" s="290">
        <f>F160</f>
        <v>0</v>
      </c>
    </row>
    <row r="51" spans="1:8" ht="13">
      <c r="A51" s="65" t="s">
        <v>1306</v>
      </c>
      <c r="B51" s="79" t="s">
        <v>896</v>
      </c>
      <c r="E51" s="290">
        <f>F173</f>
        <v>0</v>
      </c>
    </row>
    <row r="52" spans="1:8" ht="13">
      <c r="A52" s="65" t="s">
        <v>1307</v>
      </c>
      <c r="B52" s="292" t="s">
        <v>897</v>
      </c>
      <c r="E52" s="290">
        <f>F245</f>
        <v>0</v>
      </c>
    </row>
    <row r="53" spans="1:8">
      <c r="E53" s="289"/>
    </row>
    <row r="54" spans="1:8" ht="13">
      <c r="A54" s="316"/>
      <c r="B54" s="317"/>
      <c r="C54" s="318"/>
      <c r="D54" s="319" t="s">
        <v>322</v>
      </c>
      <c r="E54" s="320">
        <f>SUM(E49:E53)</f>
        <v>0</v>
      </c>
      <c r="F54" s="321"/>
    </row>
    <row r="55" spans="1:8">
      <c r="D55" s="322" t="s">
        <v>28</v>
      </c>
      <c r="E55" s="309">
        <f>E54*0.25</f>
        <v>0</v>
      </c>
    </row>
    <row r="56" spans="1:8">
      <c r="D56" s="197" t="s">
        <v>23</v>
      </c>
      <c r="E56" s="309">
        <f>SUM(E54:E55)</f>
        <v>0</v>
      </c>
    </row>
    <row r="57" spans="1:8">
      <c r="D57" s="197"/>
      <c r="E57" s="309"/>
    </row>
    <row r="59" spans="1:8" s="221" customFormat="1" ht="13">
      <c r="A59" s="292"/>
      <c r="B59" s="512" t="s">
        <v>821</v>
      </c>
      <c r="C59" s="65"/>
      <c r="D59" s="65"/>
      <c r="E59" s="73"/>
      <c r="F59" s="73"/>
      <c r="G59" s="219"/>
      <c r="H59" s="220"/>
    </row>
    <row r="60" spans="1:8" s="221" customFormat="1" ht="13">
      <c r="A60" s="292"/>
      <c r="B60" s="513"/>
      <c r="C60" s="65"/>
      <c r="D60" s="65"/>
      <c r="E60" s="73"/>
      <c r="F60" s="73"/>
      <c r="G60" s="219"/>
      <c r="H60" s="220"/>
    </row>
    <row r="61" spans="1:8" s="221" customFormat="1" ht="185.25" customHeight="1">
      <c r="A61" s="292"/>
      <c r="B61" s="83" t="s">
        <v>893</v>
      </c>
      <c r="C61" s="65"/>
      <c r="D61" s="65"/>
      <c r="E61" s="73"/>
      <c r="F61" s="73"/>
      <c r="G61" s="219"/>
      <c r="H61" s="220"/>
    </row>
    <row r="62" spans="1:8" s="221" customFormat="1" ht="13">
      <c r="A62" s="292"/>
      <c r="B62" s="83"/>
      <c r="C62" s="65"/>
      <c r="D62" s="65"/>
      <c r="E62" s="73"/>
      <c r="F62" s="73"/>
      <c r="G62" s="219"/>
      <c r="H62" s="220"/>
    </row>
    <row r="63" spans="1:8" s="249" customFormat="1" ht="13">
      <c r="A63" s="181"/>
      <c r="B63" s="579" t="s">
        <v>822</v>
      </c>
      <c r="C63" s="579"/>
      <c r="D63" s="579"/>
      <c r="E63" s="579"/>
      <c r="F63" s="580"/>
      <c r="G63" s="244"/>
      <c r="H63" s="245"/>
    </row>
    <row r="64" spans="1:8" s="221" customFormat="1" ht="13">
      <c r="A64" s="292"/>
      <c r="B64" s="65"/>
      <c r="C64" s="65"/>
      <c r="D64" s="65"/>
      <c r="E64" s="73"/>
      <c r="F64" s="73"/>
      <c r="G64" s="219"/>
      <c r="H64" s="220"/>
    </row>
    <row r="65" spans="1:8" s="248" customFormat="1" ht="12.75" customHeight="1">
      <c r="A65" s="158" t="s">
        <v>1304</v>
      </c>
      <c r="B65" s="514" t="s">
        <v>811</v>
      </c>
      <c r="C65" s="515"/>
      <c r="D65" s="158"/>
      <c r="E65" s="169"/>
      <c r="F65" s="169"/>
      <c r="G65" s="246"/>
      <c r="H65" s="247"/>
    </row>
    <row r="66" spans="1:8" s="221" customFormat="1" ht="13">
      <c r="A66" s="67"/>
      <c r="B66" s="513"/>
      <c r="C66" s="187"/>
      <c r="D66" s="65"/>
      <c r="E66" s="73"/>
      <c r="F66" s="73"/>
      <c r="G66" s="219"/>
      <c r="H66" s="220"/>
    </row>
    <row r="67" spans="1:8" ht="13">
      <c r="A67" s="84" t="s">
        <v>8</v>
      </c>
      <c r="B67" s="84" t="s">
        <v>9</v>
      </c>
      <c r="C67" s="84" t="s">
        <v>12</v>
      </c>
      <c r="D67" s="84" t="s">
        <v>10</v>
      </c>
      <c r="E67" s="84" t="s">
        <v>13</v>
      </c>
      <c r="F67" s="84" t="s">
        <v>11</v>
      </c>
      <c r="G67" s="71"/>
    </row>
    <row r="68" spans="1:8">
      <c r="B68" s="83"/>
      <c r="C68" s="67"/>
      <c r="D68" s="68"/>
      <c r="E68" s="329"/>
      <c r="F68" s="70"/>
      <c r="G68" s="71"/>
    </row>
    <row r="69" spans="1:8" s="227" customFormat="1" ht="135.75" customHeight="1">
      <c r="A69" s="153" t="s">
        <v>1308</v>
      </c>
      <c r="B69" s="156" t="s">
        <v>823</v>
      </c>
      <c r="C69" s="172"/>
      <c r="D69" s="264"/>
      <c r="E69" s="546"/>
      <c r="F69" s="498"/>
      <c r="G69" s="225"/>
      <c r="H69" s="226"/>
    </row>
    <row r="70" spans="1:8" s="227" customFormat="1">
      <c r="A70" s="153"/>
      <c r="B70" s="516"/>
      <c r="C70" s="214" t="s">
        <v>0</v>
      </c>
      <c r="D70" s="408">
        <v>1</v>
      </c>
      <c r="E70" s="451">
        <v>0</v>
      </c>
      <c r="F70" s="408">
        <f>D70*E70</f>
        <v>0</v>
      </c>
      <c r="G70" s="225"/>
      <c r="H70" s="228"/>
    </row>
    <row r="71" spans="1:8" s="221" customFormat="1" ht="13" thickBot="1">
      <c r="A71" s="67"/>
      <c r="B71" s="513"/>
      <c r="C71" s="430"/>
      <c r="D71" s="309"/>
      <c r="E71" s="309"/>
      <c r="F71" s="309"/>
      <c r="G71" s="219"/>
      <c r="H71" s="222"/>
    </row>
    <row r="72" spans="1:8" s="221" customFormat="1" ht="13.5" thickBot="1">
      <c r="A72" s="517"/>
      <c r="B72" s="518" t="s">
        <v>824</v>
      </c>
      <c r="C72" s="519"/>
      <c r="D72" s="520"/>
      <c r="E72" s="521"/>
      <c r="F72" s="522">
        <f>SUM(F70:F71)</f>
        <v>0</v>
      </c>
      <c r="G72" s="219"/>
      <c r="H72" s="222"/>
    </row>
    <row r="73" spans="1:8" s="221" customFormat="1" ht="13">
      <c r="A73" s="292"/>
      <c r="B73" s="65"/>
      <c r="C73" s="65"/>
      <c r="D73" s="65"/>
      <c r="E73" s="73"/>
      <c r="F73" s="73"/>
      <c r="G73" s="219"/>
      <c r="H73" s="222"/>
    </row>
    <row r="74" spans="1:8" s="221" customFormat="1" ht="13">
      <c r="A74" s="292"/>
      <c r="B74" s="65"/>
      <c r="C74" s="65"/>
      <c r="D74" s="65"/>
      <c r="E74" s="73"/>
      <c r="F74" s="73"/>
      <c r="G74" s="219"/>
      <c r="H74" s="222"/>
    </row>
    <row r="75" spans="1:8" s="248" customFormat="1" ht="15.75" customHeight="1">
      <c r="A75" s="158" t="s">
        <v>1305</v>
      </c>
      <c r="B75" s="514" t="s">
        <v>825</v>
      </c>
      <c r="C75" s="515"/>
      <c r="D75" s="158"/>
      <c r="E75" s="169"/>
      <c r="F75" s="169"/>
      <c r="G75" s="246"/>
      <c r="H75" s="250"/>
    </row>
    <row r="76" spans="1:8" s="221" customFormat="1" ht="12.75" customHeight="1">
      <c r="A76" s="67"/>
      <c r="B76" s="513"/>
      <c r="C76" s="187"/>
      <c r="D76" s="65"/>
      <c r="E76" s="73"/>
      <c r="F76" s="73"/>
      <c r="G76" s="219"/>
      <c r="H76" s="222"/>
    </row>
    <row r="77" spans="1:8" s="221" customFormat="1" ht="13">
      <c r="A77" s="65"/>
      <c r="B77" s="512" t="s">
        <v>379</v>
      </c>
      <c r="C77" s="187"/>
      <c r="D77" s="65"/>
      <c r="E77" s="73"/>
      <c r="F77" s="73"/>
      <c r="G77" s="219"/>
      <c r="H77" s="222"/>
    </row>
    <row r="78" spans="1:8" s="221" customFormat="1" ht="13">
      <c r="A78" s="67"/>
      <c r="B78" s="513"/>
      <c r="C78" s="187"/>
      <c r="D78" s="65"/>
      <c r="E78" s="73"/>
      <c r="F78" s="73"/>
      <c r="G78" s="219"/>
      <c r="H78" s="222"/>
    </row>
    <row r="79" spans="1:8" ht="13">
      <c r="A79" s="84" t="s">
        <v>8</v>
      </c>
      <c r="B79" s="84" t="s">
        <v>9</v>
      </c>
      <c r="C79" s="84" t="s">
        <v>12</v>
      </c>
      <c r="D79" s="84" t="s">
        <v>10</v>
      </c>
      <c r="E79" s="84" t="s">
        <v>13</v>
      </c>
      <c r="F79" s="84" t="s">
        <v>11</v>
      </c>
      <c r="G79" s="71"/>
    </row>
    <row r="80" spans="1:8">
      <c r="B80" s="83"/>
      <c r="C80" s="67"/>
      <c r="D80" s="68"/>
      <c r="E80" s="329"/>
      <c r="F80" s="70"/>
      <c r="G80" s="71"/>
    </row>
    <row r="81" spans="1:8" s="227" customFormat="1" ht="59.25" customHeight="1">
      <c r="A81" s="153" t="s">
        <v>1309</v>
      </c>
      <c r="B81" s="156" t="s">
        <v>826</v>
      </c>
      <c r="C81" s="172"/>
      <c r="D81" s="264"/>
      <c r="E81" s="546"/>
      <c r="F81" s="498"/>
      <c r="G81" s="225"/>
      <c r="H81" s="228"/>
    </row>
    <row r="82" spans="1:8" s="227" customFormat="1" ht="14.5">
      <c r="A82" s="153"/>
      <c r="B82" s="516"/>
      <c r="C82" s="214" t="s">
        <v>883</v>
      </c>
      <c r="D82" s="408">
        <v>12.5</v>
      </c>
      <c r="E82" s="451">
        <v>0</v>
      </c>
      <c r="F82" s="408">
        <f>D82*E82</f>
        <v>0</v>
      </c>
      <c r="G82" s="225"/>
      <c r="H82" s="228"/>
    </row>
    <row r="83" spans="1:8" s="221" customFormat="1" ht="13">
      <c r="A83" s="67"/>
      <c r="B83" s="513"/>
      <c r="C83" s="430"/>
      <c r="D83" s="65"/>
      <c r="E83" s="452"/>
      <c r="F83" s="309"/>
      <c r="G83" s="219"/>
      <c r="H83" s="222"/>
    </row>
    <row r="84" spans="1:8" s="227" customFormat="1" ht="13">
      <c r="A84" s="153" t="s">
        <v>1310</v>
      </c>
      <c r="B84" s="516" t="s">
        <v>884</v>
      </c>
      <c r="C84" s="214"/>
      <c r="D84" s="264"/>
      <c r="E84" s="451"/>
      <c r="F84" s="408"/>
      <c r="G84" s="225"/>
      <c r="H84" s="228"/>
    </row>
    <row r="85" spans="1:8" s="227" customFormat="1" ht="14.5">
      <c r="A85" s="153"/>
      <c r="B85" s="516"/>
      <c r="C85" s="214" t="s">
        <v>885</v>
      </c>
      <c r="D85" s="408">
        <v>12</v>
      </c>
      <c r="E85" s="451">
        <v>0</v>
      </c>
      <c r="F85" s="408">
        <f>D85*E85</f>
        <v>0</v>
      </c>
      <c r="G85" s="225"/>
      <c r="H85" s="228"/>
    </row>
    <row r="86" spans="1:8" s="221" customFormat="1" ht="13">
      <c r="A86" s="67"/>
      <c r="B86" s="513"/>
      <c r="C86" s="430"/>
      <c r="D86" s="65"/>
      <c r="E86" s="452"/>
      <c r="F86" s="309"/>
      <c r="G86" s="219"/>
      <c r="H86" s="222"/>
    </row>
    <row r="87" spans="1:8" s="227" customFormat="1" ht="75">
      <c r="A87" s="153" t="s">
        <v>1311</v>
      </c>
      <c r="B87" s="156" t="s">
        <v>827</v>
      </c>
      <c r="C87" s="214"/>
      <c r="D87" s="264"/>
      <c r="E87" s="451"/>
      <c r="F87" s="408"/>
      <c r="G87" s="225"/>
      <c r="H87" s="228"/>
    </row>
    <row r="88" spans="1:8" s="227" customFormat="1" ht="14.5">
      <c r="A88" s="153"/>
      <c r="B88" s="516"/>
      <c r="C88" s="214" t="s">
        <v>883</v>
      </c>
      <c r="D88" s="408">
        <v>1.2</v>
      </c>
      <c r="E88" s="451">
        <v>0</v>
      </c>
      <c r="F88" s="408">
        <f>D88*E88</f>
        <v>0</v>
      </c>
      <c r="G88" s="225"/>
      <c r="H88" s="228"/>
    </row>
    <row r="89" spans="1:8" s="221" customFormat="1" ht="13">
      <c r="A89" s="67"/>
      <c r="B89" s="513"/>
      <c r="C89" s="187"/>
      <c r="D89" s="65"/>
      <c r="E89" s="74"/>
      <c r="F89" s="309"/>
      <c r="G89" s="219"/>
      <c r="H89" s="222"/>
    </row>
    <row r="90" spans="1:8" s="227" customFormat="1" ht="37.5">
      <c r="A90" s="153" t="s">
        <v>1312</v>
      </c>
      <c r="B90" s="156" t="s">
        <v>828</v>
      </c>
      <c r="C90" s="214"/>
      <c r="D90" s="264"/>
      <c r="E90" s="451"/>
      <c r="F90" s="408"/>
      <c r="G90" s="225"/>
      <c r="H90" s="228"/>
    </row>
    <row r="91" spans="1:8" s="227" customFormat="1" ht="14.5">
      <c r="A91" s="153"/>
      <c r="B91" s="516"/>
      <c r="C91" s="214" t="s">
        <v>883</v>
      </c>
      <c r="D91" s="408">
        <v>1.8</v>
      </c>
      <c r="E91" s="451">
        <v>0</v>
      </c>
      <c r="F91" s="408">
        <f>D91*E91</f>
        <v>0</v>
      </c>
      <c r="G91" s="225"/>
      <c r="H91" s="228"/>
    </row>
    <row r="92" spans="1:8" s="221" customFormat="1" ht="13">
      <c r="A92" s="67"/>
      <c r="B92" s="513"/>
      <c r="C92" s="187"/>
      <c r="D92" s="65"/>
      <c r="E92" s="452"/>
      <c r="F92" s="309"/>
      <c r="G92" s="219"/>
      <c r="H92" s="222"/>
    </row>
    <row r="93" spans="1:8" s="227" customFormat="1" ht="112.5">
      <c r="A93" s="153" t="s">
        <v>1313</v>
      </c>
      <c r="B93" s="523" t="s">
        <v>829</v>
      </c>
      <c r="C93" s="172"/>
      <c r="D93" s="264"/>
      <c r="E93" s="451"/>
      <c r="F93" s="408"/>
      <c r="G93" s="225"/>
      <c r="H93" s="228"/>
    </row>
    <row r="94" spans="1:8" s="227" customFormat="1" ht="14.5">
      <c r="A94" s="153"/>
      <c r="B94" s="516"/>
      <c r="C94" s="214" t="s">
        <v>883</v>
      </c>
      <c r="D94" s="408">
        <v>9.5</v>
      </c>
      <c r="E94" s="451">
        <v>0</v>
      </c>
      <c r="F94" s="408">
        <f>D94*E94</f>
        <v>0</v>
      </c>
      <c r="G94" s="225"/>
      <c r="H94" s="228"/>
    </row>
    <row r="95" spans="1:8" s="221" customFormat="1" ht="13" thickBot="1">
      <c r="A95" s="67"/>
      <c r="B95" s="513"/>
      <c r="C95" s="430"/>
      <c r="D95" s="309"/>
      <c r="E95" s="309"/>
      <c r="F95" s="309"/>
      <c r="G95" s="219"/>
      <c r="H95" s="222"/>
    </row>
    <row r="96" spans="1:8" s="221" customFormat="1" ht="13.5" thickBot="1">
      <c r="A96" s="517"/>
      <c r="B96" s="518" t="s">
        <v>830</v>
      </c>
      <c r="C96" s="519"/>
      <c r="D96" s="520"/>
      <c r="E96" s="521"/>
      <c r="F96" s="522">
        <f>SUM(F81:F95)</f>
        <v>0</v>
      </c>
      <c r="G96" s="219"/>
      <c r="H96" s="222"/>
    </row>
    <row r="97" spans="1:8" s="221" customFormat="1" ht="13">
      <c r="A97" s="292"/>
      <c r="B97" s="524"/>
      <c r="C97" s="525"/>
      <c r="D97" s="526"/>
      <c r="E97" s="526"/>
      <c r="F97" s="527"/>
      <c r="G97" s="219"/>
      <c r="H97" s="222"/>
    </row>
    <row r="98" spans="1:8" s="221" customFormat="1" ht="13">
      <c r="A98" s="292"/>
      <c r="B98" s="524"/>
      <c r="C98" s="525"/>
      <c r="D98" s="526"/>
      <c r="E98" s="526"/>
      <c r="F98" s="527"/>
      <c r="G98" s="219"/>
      <c r="H98" s="222"/>
    </row>
    <row r="99" spans="1:8" s="221" customFormat="1" ht="13">
      <c r="A99" s="65"/>
      <c r="B99" s="512" t="s">
        <v>831</v>
      </c>
      <c r="C99" s="187"/>
      <c r="D99" s="65"/>
      <c r="E99" s="73"/>
      <c r="F99" s="73"/>
      <c r="G99" s="219"/>
      <c r="H99" s="222"/>
    </row>
    <row r="100" spans="1:8" s="221" customFormat="1">
      <c r="A100" s="528"/>
      <c r="B100" s="83"/>
      <c r="C100" s="430"/>
      <c r="D100" s="309"/>
      <c r="E100" s="309"/>
      <c r="F100" s="309"/>
      <c r="G100" s="219"/>
      <c r="H100" s="222"/>
    </row>
    <row r="101" spans="1:8" ht="13">
      <c r="A101" s="84" t="s">
        <v>8</v>
      </c>
      <c r="B101" s="84" t="s">
        <v>9</v>
      </c>
      <c r="C101" s="84" t="s">
        <v>12</v>
      </c>
      <c r="D101" s="84" t="s">
        <v>10</v>
      </c>
      <c r="E101" s="84" t="s">
        <v>13</v>
      </c>
      <c r="F101" s="84" t="s">
        <v>11</v>
      </c>
      <c r="G101" s="71"/>
    </row>
    <row r="102" spans="1:8">
      <c r="B102" s="83"/>
      <c r="C102" s="67"/>
      <c r="D102" s="68"/>
      <c r="E102" s="329"/>
      <c r="F102" s="70"/>
      <c r="G102" s="71"/>
    </row>
    <row r="103" spans="1:8" s="508" customFormat="1" ht="42" customHeight="1">
      <c r="A103" s="153" t="s">
        <v>1314</v>
      </c>
      <c r="B103" s="156" t="s">
        <v>832</v>
      </c>
      <c r="C103" s="214"/>
      <c r="D103" s="408"/>
      <c r="E103" s="451"/>
      <c r="F103" s="408"/>
      <c r="G103" s="228"/>
      <c r="H103" s="228"/>
    </row>
    <row r="104" spans="1:8" s="508" customFormat="1">
      <c r="A104" s="529" t="s">
        <v>833</v>
      </c>
      <c r="B104" s="156" t="s">
        <v>834</v>
      </c>
      <c r="C104" s="214" t="s">
        <v>835</v>
      </c>
      <c r="D104" s="408">
        <v>20</v>
      </c>
      <c r="E104" s="451">
        <v>0</v>
      </c>
      <c r="F104" s="408">
        <f>D104*E104</f>
        <v>0</v>
      </c>
      <c r="G104" s="228"/>
      <c r="H104" s="228"/>
    </row>
    <row r="105" spans="1:8" s="508" customFormat="1">
      <c r="A105" s="529" t="s">
        <v>836</v>
      </c>
      <c r="B105" s="156" t="s">
        <v>837</v>
      </c>
      <c r="C105" s="214" t="s">
        <v>835</v>
      </c>
      <c r="D105" s="408">
        <v>10</v>
      </c>
      <c r="E105" s="451">
        <v>0</v>
      </c>
      <c r="F105" s="408">
        <f>D105*E105</f>
        <v>0</v>
      </c>
      <c r="G105" s="228"/>
      <c r="H105" s="228"/>
    </row>
    <row r="106" spans="1:8" s="508" customFormat="1">
      <c r="A106" s="529" t="s">
        <v>838</v>
      </c>
      <c r="B106" s="156" t="s">
        <v>839</v>
      </c>
      <c r="C106" s="214" t="s">
        <v>835</v>
      </c>
      <c r="D106" s="408">
        <v>12</v>
      </c>
      <c r="E106" s="451">
        <v>0</v>
      </c>
      <c r="F106" s="408">
        <f>D106*E106</f>
        <v>0</v>
      </c>
      <c r="G106" s="228"/>
      <c r="H106" s="228"/>
    </row>
    <row r="107" spans="1:8" s="508" customFormat="1">
      <c r="A107" s="529" t="s">
        <v>840</v>
      </c>
      <c r="B107" s="156" t="s">
        <v>841</v>
      </c>
      <c r="C107" s="214" t="s">
        <v>835</v>
      </c>
      <c r="D107" s="408">
        <v>13</v>
      </c>
      <c r="E107" s="451">
        <v>0</v>
      </c>
      <c r="F107" s="408">
        <f>D107*E107</f>
        <v>0</v>
      </c>
      <c r="G107" s="228"/>
      <c r="H107" s="228"/>
    </row>
    <row r="108" spans="1:8" s="223" customFormat="1" ht="13" thickBot="1">
      <c r="A108" s="80"/>
      <c r="B108" s="530"/>
      <c r="C108" s="531"/>
      <c r="D108" s="532"/>
      <c r="E108" s="532"/>
      <c r="F108" s="532"/>
      <c r="G108" s="222"/>
      <c r="H108" s="222"/>
    </row>
    <row r="109" spans="1:8" s="221" customFormat="1" ht="13.5" thickBot="1">
      <c r="A109" s="517"/>
      <c r="B109" s="518" t="s">
        <v>842</v>
      </c>
      <c r="C109" s="519"/>
      <c r="D109" s="520"/>
      <c r="E109" s="521"/>
      <c r="F109" s="522">
        <f>SUM(F103:F108)</f>
        <v>0</v>
      </c>
      <c r="G109" s="219"/>
      <c r="H109" s="222"/>
    </row>
    <row r="110" spans="1:8" s="221" customFormat="1" ht="13">
      <c r="A110" s="292"/>
      <c r="B110" s="65"/>
      <c r="C110" s="65"/>
      <c r="D110" s="65"/>
      <c r="E110" s="73"/>
      <c r="F110" s="73"/>
      <c r="G110" s="219"/>
      <c r="H110" s="222"/>
    </row>
    <row r="111" spans="1:8" s="221" customFormat="1" ht="13">
      <c r="A111" s="292"/>
      <c r="B111" s="65"/>
      <c r="C111" s="65"/>
      <c r="D111" s="65"/>
      <c r="E111" s="73"/>
      <c r="F111" s="73"/>
      <c r="G111" s="219"/>
      <c r="H111" s="222"/>
    </row>
    <row r="112" spans="1:8" s="221" customFormat="1" ht="13">
      <c r="A112" s="65"/>
      <c r="B112" s="512" t="s">
        <v>843</v>
      </c>
      <c r="C112" s="187"/>
      <c r="D112" s="65"/>
      <c r="E112" s="73"/>
      <c r="F112" s="73"/>
      <c r="G112" s="219"/>
      <c r="H112" s="222"/>
    </row>
    <row r="113" spans="1:8" s="221" customFormat="1" ht="13">
      <c r="A113" s="67"/>
      <c r="B113" s="513"/>
      <c r="C113" s="187"/>
      <c r="D113" s="65"/>
      <c r="E113" s="73"/>
      <c r="F113" s="73"/>
      <c r="G113" s="219"/>
      <c r="H113" s="222"/>
    </row>
    <row r="114" spans="1:8" s="227" customFormat="1" ht="170.25" customHeight="1">
      <c r="A114" s="153" t="s">
        <v>1315</v>
      </c>
      <c r="B114" s="156" t="s">
        <v>844</v>
      </c>
      <c r="C114" s="172"/>
      <c r="D114" s="264"/>
      <c r="E114" s="546"/>
      <c r="F114" s="498"/>
      <c r="G114" s="225"/>
      <c r="H114" s="228"/>
    </row>
    <row r="115" spans="1:8" s="227" customFormat="1">
      <c r="A115" s="529" t="s">
        <v>833</v>
      </c>
      <c r="B115" s="156" t="s">
        <v>845</v>
      </c>
      <c r="C115" s="214" t="s">
        <v>835</v>
      </c>
      <c r="D115" s="408">
        <v>6</v>
      </c>
      <c r="E115" s="451">
        <v>0</v>
      </c>
      <c r="F115" s="408">
        <f>D115*E115</f>
        <v>0</v>
      </c>
      <c r="G115" s="225"/>
      <c r="H115" s="228"/>
    </row>
    <row r="116" spans="1:8" s="227" customFormat="1">
      <c r="A116" s="529" t="s">
        <v>836</v>
      </c>
      <c r="B116" s="156" t="s">
        <v>846</v>
      </c>
      <c r="C116" s="214" t="s">
        <v>835</v>
      </c>
      <c r="D116" s="408">
        <v>6</v>
      </c>
      <c r="E116" s="451">
        <v>0</v>
      </c>
      <c r="F116" s="408">
        <f>D116*E116</f>
        <v>0</v>
      </c>
      <c r="G116" s="225"/>
      <c r="H116" s="228"/>
    </row>
    <row r="117" spans="1:8" s="221" customFormat="1" ht="13">
      <c r="A117" s="67"/>
      <c r="B117" s="513"/>
      <c r="C117" s="430"/>
      <c r="D117" s="65"/>
      <c r="E117" s="76"/>
      <c r="F117" s="73"/>
      <c r="G117" s="219"/>
      <c r="H117" s="222"/>
    </row>
    <row r="118" spans="1:8" s="227" customFormat="1" ht="227">
      <c r="A118" s="153" t="s">
        <v>1316</v>
      </c>
      <c r="B118" s="156" t="s">
        <v>886</v>
      </c>
      <c r="C118" s="172"/>
      <c r="D118" s="264"/>
      <c r="E118" s="546"/>
      <c r="F118" s="498"/>
      <c r="G118" s="225"/>
      <c r="H118" s="228"/>
    </row>
    <row r="119" spans="1:8" s="227" customFormat="1" ht="14.25" customHeight="1">
      <c r="A119" s="529" t="s">
        <v>833</v>
      </c>
      <c r="B119" s="156" t="s">
        <v>887</v>
      </c>
      <c r="C119" s="214" t="s">
        <v>835</v>
      </c>
      <c r="D119" s="408">
        <v>20</v>
      </c>
      <c r="E119" s="451">
        <v>0</v>
      </c>
      <c r="F119" s="408">
        <f>D119*E119</f>
        <v>0</v>
      </c>
      <c r="G119" s="225"/>
      <c r="H119" s="228"/>
    </row>
    <row r="120" spans="1:8" s="227" customFormat="1" ht="15" customHeight="1">
      <c r="A120" s="529" t="s">
        <v>836</v>
      </c>
      <c r="B120" s="156" t="s">
        <v>888</v>
      </c>
      <c r="C120" s="214" t="s">
        <v>835</v>
      </c>
      <c r="D120" s="408">
        <v>11</v>
      </c>
      <c r="E120" s="451">
        <v>0</v>
      </c>
      <c r="F120" s="408">
        <f>D120*E120</f>
        <v>0</v>
      </c>
      <c r="G120" s="225"/>
      <c r="H120" s="228"/>
    </row>
    <row r="121" spans="1:8" s="221" customFormat="1" ht="13">
      <c r="A121" s="67"/>
      <c r="B121" s="513"/>
      <c r="C121" s="187"/>
      <c r="D121" s="65"/>
      <c r="E121" s="74"/>
      <c r="F121" s="73"/>
      <c r="G121" s="219"/>
      <c r="H121" s="222"/>
    </row>
    <row r="122" spans="1:8" s="227" customFormat="1" ht="69.75" customHeight="1">
      <c r="A122" s="153" t="s">
        <v>1317</v>
      </c>
      <c r="B122" s="156" t="s">
        <v>847</v>
      </c>
      <c r="C122" s="172"/>
      <c r="D122" s="408"/>
      <c r="E122" s="546"/>
      <c r="F122" s="498"/>
      <c r="G122" s="225"/>
      <c r="H122" s="228"/>
    </row>
    <row r="123" spans="1:8" s="227" customFormat="1">
      <c r="A123" s="529" t="s">
        <v>833</v>
      </c>
      <c r="B123" s="156" t="s">
        <v>889</v>
      </c>
      <c r="C123" s="214" t="s">
        <v>835</v>
      </c>
      <c r="D123" s="408">
        <v>20</v>
      </c>
      <c r="E123" s="451">
        <v>0</v>
      </c>
      <c r="F123" s="408">
        <f>D123*E123</f>
        <v>0</v>
      </c>
      <c r="G123" s="225"/>
      <c r="H123" s="228"/>
    </row>
    <row r="124" spans="1:8" s="227" customFormat="1">
      <c r="A124" s="529" t="s">
        <v>836</v>
      </c>
      <c r="B124" s="156" t="s">
        <v>890</v>
      </c>
      <c r="C124" s="214" t="s">
        <v>835</v>
      </c>
      <c r="D124" s="408">
        <v>11</v>
      </c>
      <c r="E124" s="451">
        <v>0</v>
      </c>
      <c r="F124" s="408">
        <f>D124*E124</f>
        <v>0</v>
      </c>
      <c r="G124" s="225"/>
      <c r="H124" s="228"/>
    </row>
    <row r="125" spans="1:8" s="221" customFormat="1">
      <c r="A125" s="67"/>
      <c r="B125" s="513"/>
      <c r="C125" s="430"/>
      <c r="D125" s="309"/>
      <c r="E125" s="74"/>
      <c r="F125" s="73"/>
      <c r="G125" s="219"/>
      <c r="H125" s="222"/>
    </row>
    <row r="126" spans="1:8" s="227" customFormat="1" ht="93.75" customHeight="1">
      <c r="A126" s="153" t="s">
        <v>1318</v>
      </c>
      <c r="B126" s="156" t="s">
        <v>848</v>
      </c>
      <c r="C126" s="172"/>
      <c r="D126" s="264"/>
      <c r="E126" s="546"/>
      <c r="F126" s="498"/>
      <c r="G126" s="225"/>
      <c r="H126" s="228"/>
    </row>
    <row r="127" spans="1:8" s="227" customFormat="1">
      <c r="A127" s="529" t="s">
        <v>833</v>
      </c>
      <c r="B127" s="516" t="s">
        <v>891</v>
      </c>
      <c r="C127" s="214" t="s">
        <v>835</v>
      </c>
      <c r="D127" s="408">
        <v>2</v>
      </c>
      <c r="E127" s="451">
        <v>0</v>
      </c>
      <c r="F127" s="408">
        <f>D127*E127</f>
        <v>0</v>
      </c>
      <c r="G127" s="225"/>
      <c r="H127" s="228"/>
    </row>
    <row r="128" spans="1:8" s="221" customFormat="1" ht="13">
      <c r="A128" s="67"/>
      <c r="B128" s="513"/>
      <c r="C128" s="187"/>
      <c r="D128" s="65"/>
      <c r="E128" s="76"/>
      <c r="F128" s="73"/>
      <c r="G128" s="219"/>
      <c r="H128" s="222"/>
    </row>
    <row r="129" spans="1:8" s="227" customFormat="1" ht="94.5" customHeight="1">
      <c r="A129" s="153" t="s">
        <v>1319</v>
      </c>
      <c r="B129" s="156" t="s">
        <v>849</v>
      </c>
      <c r="C129" s="172"/>
      <c r="D129" s="264"/>
      <c r="E129" s="546"/>
      <c r="F129" s="498"/>
      <c r="G129" s="225"/>
      <c r="H129" s="228"/>
    </row>
    <row r="130" spans="1:8" s="227" customFormat="1">
      <c r="A130" s="529" t="s">
        <v>833</v>
      </c>
      <c r="B130" s="516" t="s">
        <v>891</v>
      </c>
      <c r="C130" s="214" t="s">
        <v>835</v>
      </c>
      <c r="D130" s="408">
        <v>2</v>
      </c>
      <c r="E130" s="451">
        <v>0</v>
      </c>
      <c r="F130" s="408">
        <f>D130*E130</f>
        <v>0</v>
      </c>
      <c r="G130" s="225"/>
      <c r="H130" s="228"/>
    </row>
    <row r="131" spans="1:8" s="221" customFormat="1" ht="13">
      <c r="A131" s="67"/>
      <c r="B131" s="513"/>
      <c r="C131" s="187"/>
      <c r="D131" s="65"/>
      <c r="E131" s="74"/>
      <c r="F131" s="73"/>
      <c r="G131" s="219"/>
      <c r="H131" s="222"/>
    </row>
    <row r="132" spans="1:8" s="227" customFormat="1" ht="25">
      <c r="A132" s="153" t="s">
        <v>1320</v>
      </c>
      <c r="B132" s="156" t="s">
        <v>850</v>
      </c>
      <c r="C132" s="214"/>
      <c r="D132" s="264"/>
      <c r="E132" s="546"/>
      <c r="F132" s="498"/>
      <c r="G132" s="225"/>
      <c r="H132" s="228"/>
    </row>
    <row r="133" spans="1:8" s="227" customFormat="1">
      <c r="A133" s="529" t="s">
        <v>833</v>
      </c>
      <c r="B133" s="516" t="s">
        <v>892</v>
      </c>
      <c r="C133" s="214" t="s">
        <v>0</v>
      </c>
      <c r="D133" s="408">
        <v>2</v>
      </c>
      <c r="E133" s="451">
        <v>0</v>
      </c>
      <c r="F133" s="408">
        <f>D133*E133</f>
        <v>0</v>
      </c>
      <c r="G133" s="225"/>
      <c r="H133" s="228"/>
    </row>
    <row r="134" spans="1:8" s="221" customFormat="1">
      <c r="A134" s="528"/>
      <c r="B134" s="513"/>
      <c r="C134" s="430"/>
      <c r="D134" s="309"/>
      <c r="E134" s="454"/>
      <c r="F134" s="420"/>
      <c r="G134" s="219"/>
      <c r="H134" s="222"/>
    </row>
    <row r="135" spans="1:8" s="227" customFormat="1" ht="107.25" customHeight="1">
      <c r="A135" s="153" t="s">
        <v>1321</v>
      </c>
      <c r="B135" s="156" t="s">
        <v>851</v>
      </c>
      <c r="C135" s="214"/>
      <c r="D135" s="264"/>
      <c r="E135" s="451"/>
      <c r="F135" s="498"/>
      <c r="G135" s="225"/>
      <c r="H135" s="228"/>
    </row>
    <row r="136" spans="1:8" s="227" customFormat="1">
      <c r="A136" s="153"/>
      <c r="B136" s="516"/>
      <c r="C136" s="214" t="s">
        <v>0</v>
      </c>
      <c r="D136" s="408">
        <v>1</v>
      </c>
      <c r="E136" s="451">
        <v>0</v>
      </c>
      <c r="F136" s="408">
        <f>D136*E136</f>
        <v>0</v>
      </c>
      <c r="G136" s="225"/>
      <c r="H136" s="228"/>
    </row>
    <row r="137" spans="1:8" s="221" customFormat="1" ht="13" thickBot="1">
      <c r="A137" s="67"/>
      <c r="B137" s="83"/>
      <c r="C137" s="430"/>
      <c r="D137" s="309"/>
      <c r="E137" s="309"/>
      <c r="F137" s="309"/>
      <c r="G137" s="219"/>
      <c r="H137" s="222"/>
    </row>
    <row r="138" spans="1:8" s="221" customFormat="1" ht="13.5" thickBot="1">
      <c r="A138" s="517"/>
      <c r="B138" s="518" t="s">
        <v>854</v>
      </c>
      <c r="C138" s="519"/>
      <c r="D138" s="520"/>
      <c r="E138" s="521"/>
      <c r="F138" s="522">
        <f>SUM(F114:F137)</f>
        <v>0</v>
      </c>
      <c r="G138" s="219"/>
      <c r="H138" s="222"/>
    </row>
    <row r="139" spans="1:8" s="221" customFormat="1" ht="13">
      <c r="A139" s="292"/>
      <c r="B139" s="524"/>
      <c r="C139" s="525"/>
      <c r="D139" s="526"/>
      <c r="E139" s="526"/>
      <c r="F139" s="527"/>
      <c r="G139" s="219"/>
      <c r="H139" s="222"/>
    </row>
    <row r="140" spans="1:8" s="221" customFormat="1" ht="13">
      <c r="A140" s="292"/>
      <c r="B140" s="524"/>
      <c r="C140" s="525"/>
      <c r="D140" s="526"/>
      <c r="E140" s="526"/>
      <c r="F140" s="527"/>
      <c r="G140" s="219"/>
      <c r="H140" s="222"/>
    </row>
    <row r="141" spans="1:8" s="221" customFormat="1" ht="13">
      <c r="A141" s="65"/>
      <c r="B141" s="512" t="s">
        <v>855</v>
      </c>
      <c r="C141" s="187"/>
      <c r="D141" s="65"/>
      <c r="E141" s="73"/>
      <c r="F141" s="73"/>
      <c r="G141" s="219"/>
      <c r="H141" s="222"/>
    </row>
    <row r="142" spans="1:8" s="221" customFormat="1" ht="13">
      <c r="A142" s="65"/>
      <c r="B142" s="512"/>
      <c r="C142" s="187"/>
      <c r="D142" s="65"/>
      <c r="E142" s="73"/>
      <c r="F142" s="73"/>
      <c r="G142" s="219"/>
      <c r="H142" s="222"/>
    </row>
    <row r="143" spans="1:8" ht="13">
      <c r="A143" s="84" t="s">
        <v>8</v>
      </c>
      <c r="B143" s="84" t="s">
        <v>9</v>
      </c>
      <c r="C143" s="84" t="s">
        <v>12</v>
      </c>
      <c r="D143" s="84" t="s">
        <v>10</v>
      </c>
      <c r="E143" s="84" t="s">
        <v>13</v>
      </c>
      <c r="F143" s="84" t="s">
        <v>11</v>
      </c>
      <c r="G143" s="71"/>
    </row>
    <row r="144" spans="1:8">
      <c r="B144" s="83"/>
      <c r="C144" s="67"/>
      <c r="D144" s="68"/>
      <c r="E144" s="329"/>
      <c r="F144" s="70"/>
      <c r="G144" s="71"/>
    </row>
    <row r="145" spans="1:8" s="227" customFormat="1" ht="171.75" customHeight="1">
      <c r="A145" s="153" t="s">
        <v>1322</v>
      </c>
      <c r="B145" s="156" t="s">
        <v>856</v>
      </c>
      <c r="C145" s="172"/>
      <c r="D145" s="533"/>
      <c r="E145" s="546"/>
      <c r="F145" s="155"/>
      <c r="G145" s="225"/>
      <c r="H145" s="228"/>
    </row>
    <row r="146" spans="1:8" s="227" customFormat="1" ht="13">
      <c r="A146" s="153" t="s">
        <v>833</v>
      </c>
      <c r="B146" s="156" t="s">
        <v>857</v>
      </c>
      <c r="C146" s="214"/>
      <c r="D146" s="264"/>
      <c r="E146" s="546"/>
      <c r="F146" s="498"/>
      <c r="G146" s="225"/>
      <c r="H146" s="228"/>
    </row>
    <row r="147" spans="1:8" s="227" customFormat="1">
      <c r="A147" s="153"/>
      <c r="B147" s="156" t="s">
        <v>858</v>
      </c>
      <c r="C147" s="214" t="s">
        <v>835</v>
      </c>
      <c r="D147" s="408">
        <v>3</v>
      </c>
      <c r="E147" s="451">
        <v>0</v>
      </c>
      <c r="F147" s="408">
        <f>D147*E147</f>
        <v>0</v>
      </c>
      <c r="G147" s="225"/>
      <c r="H147" s="228"/>
    </row>
    <row r="148" spans="1:8" s="227" customFormat="1">
      <c r="A148" s="153"/>
      <c r="B148" s="156" t="s">
        <v>859</v>
      </c>
      <c r="C148" s="214" t="s">
        <v>835</v>
      </c>
      <c r="D148" s="408">
        <v>15</v>
      </c>
      <c r="E148" s="451">
        <v>0</v>
      </c>
      <c r="F148" s="408">
        <f>D148*E148</f>
        <v>0</v>
      </c>
      <c r="G148" s="225"/>
      <c r="H148" s="228"/>
    </row>
    <row r="149" spans="1:8" s="227" customFormat="1">
      <c r="A149" s="153"/>
      <c r="B149" s="156" t="s">
        <v>860</v>
      </c>
      <c r="C149" s="214" t="s">
        <v>835</v>
      </c>
      <c r="D149" s="408">
        <v>2</v>
      </c>
      <c r="E149" s="451">
        <v>0</v>
      </c>
      <c r="F149" s="408">
        <f>D149*E149</f>
        <v>0</v>
      </c>
      <c r="G149" s="225"/>
      <c r="H149" s="228"/>
    </row>
    <row r="150" spans="1:8" s="227" customFormat="1">
      <c r="A150" s="153"/>
      <c r="B150" s="156" t="s">
        <v>861</v>
      </c>
      <c r="C150" s="214" t="s">
        <v>835</v>
      </c>
      <c r="D150" s="408">
        <v>7</v>
      </c>
      <c r="E150" s="451">
        <v>0</v>
      </c>
      <c r="F150" s="408">
        <f>D150*E150</f>
        <v>0</v>
      </c>
      <c r="G150" s="225"/>
      <c r="H150" s="228"/>
    </row>
    <row r="151" spans="1:8" s="227" customFormat="1">
      <c r="A151" s="153" t="s">
        <v>836</v>
      </c>
      <c r="B151" s="156" t="s">
        <v>862</v>
      </c>
      <c r="C151" s="214"/>
      <c r="D151" s="408"/>
      <c r="E151" s="451"/>
      <c r="F151" s="408"/>
      <c r="G151" s="225"/>
      <c r="H151" s="228"/>
    </row>
    <row r="152" spans="1:8" s="227" customFormat="1">
      <c r="A152" s="153"/>
      <c r="B152" s="156" t="s">
        <v>863</v>
      </c>
      <c r="C152" s="214" t="s">
        <v>0</v>
      </c>
      <c r="D152" s="408">
        <v>1</v>
      </c>
      <c r="E152" s="451">
        <v>0</v>
      </c>
      <c r="F152" s="408">
        <f>D152*E152</f>
        <v>0</v>
      </c>
      <c r="G152" s="225"/>
      <c r="H152" s="228"/>
    </row>
    <row r="153" spans="1:8" s="221" customFormat="1">
      <c r="A153" s="67"/>
      <c r="B153" s="83"/>
      <c r="C153" s="430"/>
      <c r="D153" s="309"/>
      <c r="E153" s="452"/>
      <c r="F153" s="309"/>
      <c r="G153" s="219"/>
      <c r="H153" s="222"/>
    </row>
    <row r="154" spans="1:8" s="227" customFormat="1" ht="121.5" customHeight="1">
      <c r="A154" s="153" t="s">
        <v>1323</v>
      </c>
      <c r="B154" s="156" t="s">
        <v>864</v>
      </c>
      <c r="C154" s="214"/>
      <c r="D154" s="264"/>
      <c r="E154" s="451"/>
      <c r="F154" s="498"/>
      <c r="G154" s="225"/>
      <c r="H154" s="228"/>
    </row>
    <row r="155" spans="1:8" s="227" customFormat="1">
      <c r="A155" s="529"/>
      <c r="B155" s="156"/>
      <c r="C155" s="214" t="s">
        <v>0</v>
      </c>
      <c r="D155" s="408">
        <v>3</v>
      </c>
      <c r="E155" s="451">
        <v>0</v>
      </c>
      <c r="F155" s="408">
        <f>D155*E155</f>
        <v>0</v>
      </c>
      <c r="G155" s="225"/>
      <c r="H155" s="228"/>
    </row>
    <row r="156" spans="1:8" s="221" customFormat="1" ht="13" thickBot="1">
      <c r="A156" s="528"/>
      <c r="B156" s="83"/>
      <c r="C156" s="430"/>
      <c r="D156" s="309"/>
      <c r="E156" s="309"/>
      <c r="F156" s="309"/>
      <c r="G156" s="219"/>
      <c r="H156" s="222"/>
    </row>
    <row r="157" spans="1:8" s="221" customFormat="1" ht="13.5" thickBot="1">
      <c r="A157" s="517"/>
      <c r="B157" s="518" t="s">
        <v>865</v>
      </c>
      <c r="C157" s="519"/>
      <c r="D157" s="520"/>
      <c r="E157" s="521"/>
      <c r="F157" s="522">
        <f>SUM(F145:F156)</f>
        <v>0</v>
      </c>
      <c r="G157" s="219"/>
      <c r="H157" s="222"/>
    </row>
    <row r="158" spans="1:8" s="221" customFormat="1" ht="13">
      <c r="A158" s="292"/>
      <c r="B158" s="65"/>
      <c r="C158" s="65"/>
      <c r="D158" s="65"/>
      <c r="E158" s="73"/>
      <c r="F158" s="73"/>
      <c r="G158" s="219"/>
      <c r="H158" s="222"/>
    </row>
    <row r="159" spans="1:8" s="221" customFormat="1" ht="13" thickBot="1">
      <c r="A159" s="67"/>
      <c r="B159" s="83"/>
      <c r="C159" s="430"/>
      <c r="D159" s="309"/>
      <c r="E159" s="309"/>
      <c r="F159" s="309"/>
      <c r="G159" s="219"/>
      <c r="H159" s="222"/>
    </row>
    <row r="160" spans="1:8" s="221" customFormat="1" ht="26.5" thickBot="1">
      <c r="A160" s="534"/>
      <c r="B160" s="518" t="s">
        <v>898</v>
      </c>
      <c r="C160" s="519"/>
      <c r="D160" s="520"/>
      <c r="E160" s="521"/>
      <c r="F160" s="522">
        <f>SUM(F157,F138,F109,F96)</f>
        <v>0</v>
      </c>
      <c r="G160" s="219"/>
      <c r="H160" s="222"/>
    </row>
    <row r="161" spans="1:8" s="221" customFormat="1">
      <c r="A161" s="67"/>
      <c r="B161" s="83"/>
      <c r="C161" s="430"/>
      <c r="D161" s="309"/>
      <c r="E161" s="309"/>
      <c r="F161" s="309"/>
      <c r="G161" s="219"/>
      <c r="H161" s="222"/>
    </row>
    <row r="162" spans="1:8" s="221" customFormat="1" ht="13">
      <c r="A162" s="292"/>
      <c r="B162" s="535"/>
      <c r="C162" s="535"/>
      <c r="D162" s="535"/>
      <c r="E162" s="535"/>
      <c r="F162" s="536"/>
      <c r="G162" s="219"/>
      <c r="H162" s="220"/>
    </row>
    <row r="163" spans="1:8" s="249" customFormat="1" ht="13">
      <c r="A163" s="181"/>
      <c r="B163" s="579" t="s">
        <v>866</v>
      </c>
      <c r="C163" s="579"/>
      <c r="D163" s="579"/>
      <c r="E163" s="579"/>
      <c r="F163" s="580"/>
      <c r="G163" s="244"/>
      <c r="H163" s="245"/>
    </row>
    <row r="164" spans="1:8" s="221" customFormat="1" ht="13">
      <c r="A164" s="292"/>
      <c r="B164" s="65"/>
      <c r="C164" s="65"/>
      <c r="D164" s="65"/>
      <c r="E164" s="73"/>
      <c r="F164" s="73"/>
      <c r="G164" s="219"/>
      <c r="H164" s="220"/>
    </row>
    <row r="165" spans="1:8" s="248" customFormat="1" ht="13">
      <c r="A165" s="158" t="s">
        <v>1306</v>
      </c>
      <c r="B165" s="514" t="s">
        <v>811</v>
      </c>
      <c r="C165" s="515"/>
      <c r="D165" s="158"/>
      <c r="E165" s="169"/>
      <c r="F165" s="169"/>
      <c r="G165" s="246"/>
      <c r="H165" s="247"/>
    </row>
    <row r="166" spans="1:8" s="221" customFormat="1" ht="13">
      <c r="A166" s="67"/>
      <c r="B166" s="513"/>
      <c r="C166" s="187"/>
      <c r="D166" s="65"/>
      <c r="E166" s="73"/>
      <c r="F166" s="73"/>
      <c r="G166" s="219"/>
      <c r="H166" s="220"/>
    </row>
    <row r="167" spans="1:8" ht="13">
      <c r="A167" s="84" t="s">
        <v>8</v>
      </c>
      <c r="B167" s="84" t="s">
        <v>9</v>
      </c>
      <c r="C167" s="84" t="s">
        <v>12</v>
      </c>
      <c r="D167" s="84" t="s">
        <v>10</v>
      </c>
      <c r="E167" s="84" t="s">
        <v>13</v>
      </c>
      <c r="F167" s="84" t="s">
        <v>11</v>
      </c>
      <c r="G167" s="71"/>
    </row>
    <row r="168" spans="1:8">
      <c r="B168" s="83"/>
      <c r="C168" s="67"/>
      <c r="D168" s="68"/>
      <c r="E168" s="329"/>
      <c r="F168" s="70"/>
      <c r="G168" s="71"/>
    </row>
    <row r="169" spans="1:8" s="227" customFormat="1" ht="137.5">
      <c r="A169" s="153" t="s">
        <v>1324</v>
      </c>
      <c r="B169" s="156" t="s">
        <v>867</v>
      </c>
      <c r="C169" s="214" t="s">
        <v>0</v>
      </c>
      <c r="D169" s="408">
        <v>1</v>
      </c>
      <c r="E169" s="451">
        <v>0</v>
      </c>
      <c r="F169" s="408">
        <f>D169*E169</f>
        <v>0</v>
      </c>
      <c r="G169" s="225"/>
      <c r="H169" s="226"/>
    </row>
    <row r="170" spans="1:8" s="221" customFormat="1">
      <c r="A170" s="67"/>
      <c r="B170" s="83"/>
      <c r="C170" s="187"/>
      <c r="D170" s="309"/>
      <c r="E170" s="452"/>
      <c r="F170" s="309"/>
      <c r="G170" s="219"/>
      <c r="H170" s="220"/>
    </row>
    <row r="171" spans="1:8" s="227" customFormat="1" ht="100">
      <c r="A171" s="153" t="s">
        <v>1325</v>
      </c>
      <c r="B171" s="156" t="s">
        <v>868</v>
      </c>
      <c r="C171" s="172" t="s">
        <v>0</v>
      </c>
      <c r="D171" s="408">
        <v>1</v>
      </c>
      <c r="E171" s="451">
        <v>0</v>
      </c>
      <c r="F171" s="408">
        <f>D171*E171</f>
        <v>0</v>
      </c>
      <c r="G171" s="225"/>
      <c r="H171" s="226"/>
    </row>
    <row r="172" spans="1:8" s="221" customFormat="1" ht="13" thickBot="1">
      <c r="A172" s="67"/>
      <c r="B172" s="530"/>
      <c r="C172" s="430"/>
      <c r="D172" s="309"/>
      <c r="E172" s="309"/>
      <c r="F172" s="309"/>
      <c r="G172" s="219"/>
      <c r="H172" s="220"/>
    </row>
    <row r="173" spans="1:8" s="221" customFormat="1" ht="13.5" thickBot="1">
      <c r="A173" s="517"/>
      <c r="B173" s="518" t="s">
        <v>824</v>
      </c>
      <c r="C173" s="519"/>
      <c r="D173" s="520"/>
      <c r="E173" s="521"/>
      <c r="F173" s="522">
        <f>SUM(F169:F172)</f>
        <v>0</v>
      </c>
      <c r="G173" s="219"/>
      <c r="H173" s="220"/>
    </row>
    <row r="174" spans="1:8" s="221" customFormat="1" ht="13">
      <c r="A174" s="292"/>
      <c r="B174" s="65"/>
      <c r="C174" s="65"/>
      <c r="D174" s="65"/>
      <c r="E174" s="73"/>
      <c r="F174" s="73"/>
      <c r="G174" s="219"/>
      <c r="H174" s="220"/>
    </row>
    <row r="175" spans="1:8" s="221" customFormat="1" ht="13">
      <c r="A175" s="292"/>
      <c r="B175" s="65"/>
      <c r="C175" s="65"/>
      <c r="D175" s="65"/>
      <c r="E175" s="73"/>
      <c r="F175" s="73"/>
      <c r="G175" s="219"/>
      <c r="H175" s="220"/>
    </row>
    <row r="176" spans="1:8" s="221" customFormat="1" ht="13">
      <c r="A176" s="65" t="s">
        <v>1307</v>
      </c>
      <c r="B176" s="512" t="s">
        <v>825</v>
      </c>
      <c r="C176" s="187"/>
      <c r="D176" s="65"/>
      <c r="E176" s="73"/>
      <c r="F176" s="73"/>
      <c r="G176" s="219"/>
      <c r="H176" s="220"/>
    </row>
    <row r="177" spans="1:8" s="221" customFormat="1" ht="13">
      <c r="A177" s="67"/>
      <c r="B177" s="513"/>
      <c r="C177" s="187"/>
      <c r="D177" s="65"/>
      <c r="E177" s="73"/>
      <c r="F177" s="73"/>
      <c r="G177" s="219"/>
      <c r="H177" s="220"/>
    </row>
    <row r="178" spans="1:8" s="221" customFormat="1" ht="13">
      <c r="A178" s="65"/>
      <c r="B178" s="512" t="s">
        <v>379</v>
      </c>
      <c r="C178" s="187"/>
      <c r="D178" s="65"/>
      <c r="E178" s="73"/>
      <c r="F178" s="73"/>
      <c r="G178" s="219"/>
      <c r="H178" s="220"/>
    </row>
    <row r="179" spans="1:8" s="221" customFormat="1" ht="13">
      <c r="A179" s="67"/>
      <c r="B179" s="513"/>
      <c r="C179" s="187"/>
      <c r="D179" s="65"/>
      <c r="E179" s="73"/>
      <c r="F179" s="73"/>
      <c r="G179" s="219"/>
      <c r="H179" s="220"/>
    </row>
    <row r="180" spans="1:8" ht="13">
      <c r="A180" s="84" t="s">
        <v>8</v>
      </c>
      <c r="B180" s="84" t="s">
        <v>9</v>
      </c>
      <c r="C180" s="84" t="s">
        <v>12</v>
      </c>
      <c r="D180" s="84" t="s">
        <v>10</v>
      </c>
      <c r="E180" s="84" t="s">
        <v>13</v>
      </c>
      <c r="F180" s="84" t="s">
        <v>11</v>
      </c>
      <c r="G180" s="71"/>
    </row>
    <row r="181" spans="1:8">
      <c r="B181" s="83"/>
      <c r="C181" s="67"/>
      <c r="D181" s="68"/>
      <c r="E181" s="329"/>
      <c r="F181" s="70"/>
      <c r="G181" s="71"/>
    </row>
    <row r="182" spans="1:8" s="227" customFormat="1" ht="75">
      <c r="A182" s="153" t="s">
        <v>1326</v>
      </c>
      <c r="B182" s="156" t="s">
        <v>869</v>
      </c>
      <c r="C182" s="172"/>
      <c r="D182" s="264"/>
      <c r="E182" s="546"/>
      <c r="F182" s="498"/>
      <c r="G182" s="225"/>
      <c r="H182" s="226"/>
    </row>
    <row r="183" spans="1:8" s="227" customFormat="1" ht="14.5">
      <c r="A183" s="153"/>
      <c r="B183" s="516"/>
      <c r="C183" s="214" t="s">
        <v>883</v>
      </c>
      <c r="D183" s="408">
        <v>20.5</v>
      </c>
      <c r="E183" s="451">
        <v>0</v>
      </c>
      <c r="F183" s="408">
        <f>D183*E183</f>
        <v>0</v>
      </c>
      <c r="G183" s="225"/>
      <c r="H183" s="226"/>
    </row>
    <row r="184" spans="1:8" s="221" customFormat="1" ht="13">
      <c r="A184" s="67"/>
      <c r="B184" s="513"/>
      <c r="C184" s="430"/>
      <c r="D184" s="65"/>
      <c r="E184" s="452"/>
      <c r="F184" s="309"/>
      <c r="G184" s="219"/>
      <c r="H184" s="220"/>
    </row>
    <row r="185" spans="1:8" s="227" customFormat="1" ht="13">
      <c r="A185" s="153" t="s">
        <v>1327</v>
      </c>
      <c r="B185" s="516" t="s">
        <v>870</v>
      </c>
      <c r="C185" s="214"/>
      <c r="D185" s="264"/>
      <c r="E185" s="451"/>
      <c r="F185" s="408"/>
      <c r="G185" s="225"/>
      <c r="H185" s="226"/>
    </row>
    <row r="186" spans="1:8" s="227" customFormat="1" ht="14.5">
      <c r="A186" s="153"/>
      <c r="B186" s="516"/>
      <c r="C186" s="214" t="s">
        <v>885</v>
      </c>
      <c r="D186" s="408">
        <v>20</v>
      </c>
      <c r="E186" s="451">
        <v>0</v>
      </c>
      <c r="F186" s="408">
        <f>D186*E186</f>
        <v>0</v>
      </c>
      <c r="G186" s="225"/>
      <c r="H186" s="226"/>
    </row>
    <row r="187" spans="1:8" s="221" customFormat="1" ht="13">
      <c r="A187" s="67"/>
      <c r="B187" s="513"/>
      <c r="C187" s="430"/>
      <c r="D187" s="65"/>
      <c r="E187" s="452"/>
      <c r="F187" s="309"/>
      <c r="G187" s="219"/>
      <c r="H187" s="220"/>
    </row>
    <row r="188" spans="1:8" s="227" customFormat="1" ht="75">
      <c r="A188" s="153" t="s">
        <v>1328</v>
      </c>
      <c r="B188" s="156" t="s">
        <v>827</v>
      </c>
      <c r="C188" s="214"/>
      <c r="D188" s="264"/>
      <c r="E188" s="451"/>
      <c r="F188" s="408"/>
      <c r="G188" s="225"/>
      <c r="H188" s="226"/>
    </row>
    <row r="189" spans="1:8" s="227" customFormat="1" ht="14.5">
      <c r="A189" s="153"/>
      <c r="B189" s="516"/>
      <c r="C189" s="214" t="s">
        <v>883</v>
      </c>
      <c r="D189" s="408">
        <v>2</v>
      </c>
      <c r="E189" s="451">
        <v>0</v>
      </c>
      <c r="F189" s="408">
        <f>D189*E189</f>
        <v>0</v>
      </c>
      <c r="G189" s="225"/>
      <c r="H189" s="226"/>
    </row>
    <row r="190" spans="1:8" s="221" customFormat="1" ht="13">
      <c r="A190" s="67"/>
      <c r="B190" s="513"/>
      <c r="C190" s="187"/>
      <c r="D190" s="65"/>
      <c r="E190" s="74"/>
      <c r="F190" s="309"/>
      <c r="G190" s="219"/>
      <c r="H190" s="220"/>
    </row>
    <row r="191" spans="1:8" s="227" customFormat="1" ht="37.5">
      <c r="A191" s="153" t="s">
        <v>1329</v>
      </c>
      <c r="B191" s="156" t="s">
        <v>828</v>
      </c>
      <c r="C191" s="214"/>
      <c r="D191" s="264"/>
      <c r="E191" s="451"/>
      <c r="F191" s="408"/>
      <c r="G191" s="225"/>
      <c r="H191" s="226"/>
    </row>
    <row r="192" spans="1:8" s="227" customFormat="1" ht="14.5">
      <c r="A192" s="153"/>
      <c r="B192" s="516"/>
      <c r="C192" s="214" t="s">
        <v>883</v>
      </c>
      <c r="D192" s="408">
        <v>3</v>
      </c>
      <c r="E192" s="451">
        <v>0</v>
      </c>
      <c r="F192" s="408">
        <f>D192*E192</f>
        <v>0</v>
      </c>
      <c r="G192" s="225"/>
      <c r="H192" s="226"/>
    </row>
    <row r="193" spans="1:8" s="221" customFormat="1" ht="13">
      <c r="A193" s="67"/>
      <c r="B193" s="513"/>
      <c r="C193" s="187"/>
      <c r="D193" s="65"/>
      <c r="E193" s="452"/>
      <c r="F193" s="309"/>
      <c r="G193" s="219"/>
      <c r="H193" s="220"/>
    </row>
    <row r="194" spans="1:8" s="227" customFormat="1" ht="112.5">
      <c r="A194" s="153" t="s">
        <v>1330</v>
      </c>
      <c r="B194" s="523" t="s">
        <v>829</v>
      </c>
      <c r="C194" s="172"/>
      <c r="D194" s="264"/>
      <c r="E194" s="451"/>
      <c r="F194" s="408"/>
      <c r="G194" s="225"/>
      <c r="H194" s="226"/>
    </row>
    <row r="195" spans="1:8" s="227" customFormat="1" ht="14.5">
      <c r="A195" s="153"/>
      <c r="B195" s="516"/>
      <c r="C195" s="214" t="s">
        <v>883</v>
      </c>
      <c r="D195" s="408">
        <v>15.5</v>
      </c>
      <c r="E195" s="451">
        <v>0</v>
      </c>
      <c r="F195" s="408">
        <f>D195*E195</f>
        <v>0</v>
      </c>
      <c r="G195" s="225"/>
      <c r="H195" s="226"/>
    </row>
    <row r="196" spans="1:8" s="221" customFormat="1" ht="13" thickBot="1">
      <c r="A196" s="67"/>
      <c r="B196" s="513"/>
      <c r="C196" s="430"/>
      <c r="D196" s="309"/>
      <c r="E196" s="309"/>
      <c r="F196" s="309"/>
      <c r="G196" s="219"/>
      <c r="H196" s="220"/>
    </row>
    <row r="197" spans="1:8" s="221" customFormat="1" ht="13.5" thickBot="1">
      <c r="A197" s="517"/>
      <c r="B197" s="518" t="s">
        <v>830</v>
      </c>
      <c r="C197" s="519"/>
      <c r="D197" s="520"/>
      <c r="E197" s="521"/>
      <c r="F197" s="522">
        <f>SUM(F182:F196)</f>
        <v>0</v>
      </c>
      <c r="G197" s="219"/>
      <c r="H197" s="220"/>
    </row>
    <row r="198" spans="1:8" s="221" customFormat="1" ht="13">
      <c r="A198" s="292"/>
      <c r="B198" s="524"/>
      <c r="C198" s="525"/>
      <c r="D198" s="526"/>
      <c r="E198" s="526"/>
      <c r="F198" s="527"/>
      <c r="G198" s="219"/>
      <c r="H198" s="220"/>
    </row>
    <row r="199" spans="1:8" s="221" customFormat="1" ht="13">
      <c r="A199" s="292"/>
      <c r="B199" s="65"/>
      <c r="C199" s="65"/>
      <c r="D199" s="65"/>
      <c r="E199" s="73"/>
      <c r="F199" s="73"/>
      <c r="G199" s="219"/>
      <c r="H199" s="220"/>
    </row>
    <row r="200" spans="1:8" s="221" customFormat="1" ht="26">
      <c r="A200" s="65"/>
      <c r="B200" s="512" t="s">
        <v>871</v>
      </c>
      <c r="C200" s="187"/>
      <c r="D200" s="65"/>
      <c r="E200" s="73"/>
      <c r="F200" s="73"/>
      <c r="G200" s="219"/>
      <c r="H200" s="220"/>
    </row>
    <row r="201" spans="1:8" s="221" customFormat="1">
      <c r="A201" s="67"/>
      <c r="B201" s="537"/>
      <c r="C201" s="538"/>
      <c r="D201" s="539"/>
      <c r="E201" s="309"/>
      <c r="F201" s="309"/>
      <c r="G201" s="219"/>
      <c r="H201" s="220"/>
    </row>
    <row r="202" spans="1:8" ht="13">
      <c r="A202" s="84" t="s">
        <v>8</v>
      </c>
      <c r="B202" s="84" t="s">
        <v>9</v>
      </c>
      <c r="C202" s="84" t="s">
        <v>12</v>
      </c>
      <c r="D202" s="84" t="s">
        <v>10</v>
      </c>
      <c r="E202" s="84" t="s">
        <v>13</v>
      </c>
      <c r="F202" s="84" t="s">
        <v>11</v>
      </c>
      <c r="G202" s="71"/>
    </row>
    <row r="203" spans="1:8">
      <c r="B203" s="83"/>
      <c r="C203" s="67"/>
      <c r="D203" s="68"/>
      <c r="E203" s="329"/>
      <c r="F203" s="70"/>
      <c r="G203" s="71"/>
    </row>
    <row r="204" spans="1:8" s="227" customFormat="1" ht="262.5">
      <c r="A204" s="153" t="s">
        <v>1331</v>
      </c>
      <c r="B204" s="540" t="s">
        <v>872</v>
      </c>
      <c r="C204" s="172"/>
      <c r="D204" s="264"/>
      <c r="E204" s="451"/>
      <c r="F204" s="408"/>
      <c r="G204" s="225"/>
      <c r="H204" s="226"/>
    </row>
    <row r="205" spans="1:8" s="227" customFormat="1" ht="25">
      <c r="A205" s="153"/>
      <c r="B205" s="541" t="s">
        <v>873</v>
      </c>
      <c r="C205" s="542" t="s">
        <v>0</v>
      </c>
      <c r="D205" s="543">
        <v>1</v>
      </c>
      <c r="E205" s="451">
        <v>0</v>
      </c>
      <c r="F205" s="408">
        <f>D205*E205</f>
        <v>0</v>
      </c>
      <c r="G205" s="225"/>
      <c r="H205" s="226"/>
    </row>
    <row r="206" spans="1:8" s="221" customFormat="1" ht="13" thickBot="1">
      <c r="A206" s="67"/>
      <c r="B206" s="537"/>
      <c r="C206" s="430"/>
      <c r="D206" s="309"/>
      <c r="E206" s="309"/>
      <c r="F206" s="309"/>
      <c r="G206" s="219"/>
      <c r="H206" s="220"/>
    </row>
    <row r="207" spans="1:8" s="221" customFormat="1" ht="26.5" thickBot="1">
      <c r="A207" s="517"/>
      <c r="B207" s="518" t="s">
        <v>874</v>
      </c>
      <c r="C207" s="519"/>
      <c r="D207" s="520"/>
      <c r="E207" s="521"/>
      <c r="F207" s="522">
        <f>SUM(F205:F206)</f>
        <v>0</v>
      </c>
      <c r="G207" s="219"/>
      <c r="H207" s="220"/>
    </row>
    <row r="208" spans="1:8" s="221" customFormat="1" ht="13">
      <c r="A208" s="292"/>
      <c r="B208" s="65"/>
      <c r="C208" s="65"/>
      <c r="D208" s="65"/>
      <c r="E208" s="73"/>
      <c r="F208" s="73"/>
      <c r="G208" s="219"/>
      <c r="H208" s="220"/>
    </row>
    <row r="209" spans="1:8" s="221" customFormat="1" ht="13">
      <c r="A209" s="65"/>
      <c r="B209" s="512" t="s">
        <v>843</v>
      </c>
      <c r="C209" s="187"/>
      <c r="D209" s="65"/>
      <c r="E209" s="73"/>
      <c r="F209" s="73"/>
      <c r="G209" s="219"/>
      <c r="H209" s="220"/>
    </row>
    <row r="210" spans="1:8" s="221" customFormat="1" ht="13">
      <c r="A210" s="67"/>
      <c r="B210" s="513"/>
      <c r="C210" s="187"/>
      <c r="D210" s="65"/>
      <c r="E210" s="73"/>
      <c r="F210" s="73"/>
      <c r="G210" s="219"/>
      <c r="H210" s="220"/>
    </row>
    <row r="211" spans="1:8" s="227" customFormat="1" ht="173.25" customHeight="1">
      <c r="A211" s="153" t="s">
        <v>1332</v>
      </c>
      <c r="B211" s="156" t="s">
        <v>875</v>
      </c>
      <c r="C211" s="172"/>
      <c r="D211" s="533"/>
      <c r="E211" s="546"/>
      <c r="F211" s="498"/>
      <c r="G211" s="225"/>
      <c r="H211" s="226"/>
    </row>
    <row r="212" spans="1:8" s="227" customFormat="1">
      <c r="A212" s="167" t="s">
        <v>833</v>
      </c>
      <c r="B212" s="516" t="s">
        <v>845</v>
      </c>
      <c r="C212" s="214" t="s">
        <v>835</v>
      </c>
      <c r="D212" s="408">
        <v>12</v>
      </c>
      <c r="E212" s="451">
        <v>0</v>
      </c>
      <c r="F212" s="408">
        <f>D212*E212</f>
        <v>0</v>
      </c>
      <c r="G212" s="225"/>
      <c r="H212" s="226"/>
    </row>
    <row r="213" spans="1:8" s="227" customFormat="1">
      <c r="A213" s="167" t="s">
        <v>836</v>
      </c>
      <c r="B213" s="516" t="s">
        <v>846</v>
      </c>
      <c r="C213" s="214" t="s">
        <v>835</v>
      </c>
      <c r="D213" s="408">
        <v>12</v>
      </c>
      <c r="E213" s="451">
        <v>0</v>
      </c>
      <c r="F213" s="408">
        <f>D213*E213</f>
        <v>0</v>
      </c>
      <c r="G213" s="225"/>
      <c r="H213" s="226"/>
    </row>
    <row r="214" spans="1:8" s="221" customFormat="1">
      <c r="A214" s="67"/>
      <c r="B214" s="513"/>
      <c r="C214" s="430"/>
      <c r="D214" s="309"/>
      <c r="E214" s="452"/>
      <c r="F214" s="309"/>
      <c r="G214" s="219"/>
      <c r="H214" s="220"/>
    </row>
    <row r="215" spans="1:8" s="227" customFormat="1" ht="42.75" customHeight="1">
      <c r="A215" s="153" t="s">
        <v>1333</v>
      </c>
      <c r="B215" s="156" t="s">
        <v>876</v>
      </c>
      <c r="C215" s="214"/>
      <c r="D215" s="264"/>
      <c r="E215" s="546"/>
      <c r="F215" s="498"/>
      <c r="G215" s="225"/>
      <c r="H215" s="226"/>
    </row>
    <row r="216" spans="1:8" s="227" customFormat="1">
      <c r="A216" s="153"/>
      <c r="B216" s="544"/>
      <c r="C216" s="214" t="s">
        <v>853</v>
      </c>
      <c r="D216" s="408">
        <v>1</v>
      </c>
      <c r="E216" s="451">
        <v>0</v>
      </c>
      <c r="F216" s="408">
        <f>D216*E216</f>
        <v>0</v>
      </c>
      <c r="G216" s="225"/>
      <c r="H216" s="226"/>
    </row>
    <row r="217" spans="1:8" s="221" customFormat="1">
      <c r="A217" s="67"/>
      <c r="B217" s="545"/>
      <c r="C217" s="430"/>
      <c r="D217" s="309"/>
      <c r="E217" s="452"/>
      <c r="F217" s="309"/>
      <c r="G217" s="219"/>
      <c r="H217" s="220"/>
    </row>
    <row r="218" spans="1:8" s="227" customFormat="1" ht="25">
      <c r="A218" s="153" t="s">
        <v>1334</v>
      </c>
      <c r="B218" s="156" t="s">
        <v>852</v>
      </c>
      <c r="C218" s="214"/>
      <c r="D218" s="533"/>
      <c r="E218" s="451"/>
      <c r="F218" s="498"/>
      <c r="G218" s="225"/>
      <c r="H218" s="226"/>
    </row>
    <row r="219" spans="1:8" s="227" customFormat="1">
      <c r="A219" s="153"/>
      <c r="B219" s="544"/>
      <c r="C219" s="214" t="s">
        <v>835</v>
      </c>
      <c r="D219" s="408">
        <v>24</v>
      </c>
      <c r="E219" s="451">
        <v>0</v>
      </c>
      <c r="F219" s="408">
        <f>D219*E219</f>
        <v>0</v>
      </c>
      <c r="G219" s="225"/>
      <c r="H219" s="226"/>
    </row>
    <row r="220" spans="1:8" s="221" customFormat="1">
      <c r="A220" s="67"/>
      <c r="B220" s="545"/>
      <c r="C220" s="430"/>
      <c r="D220" s="309"/>
      <c r="E220" s="452"/>
      <c r="F220" s="309"/>
      <c r="G220" s="219"/>
      <c r="H220" s="220"/>
    </row>
    <row r="221" spans="1:8" s="227" customFormat="1" ht="148.5" customHeight="1">
      <c r="A221" s="153" t="s">
        <v>1335</v>
      </c>
      <c r="B221" s="156" t="s">
        <v>877</v>
      </c>
      <c r="C221" s="214"/>
      <c r="D221" s="408"/>
      <c r="E221" s="451"/>
      <c r="F221" s="408"/>
      <c r="G221" s="225"/>
      <c r="H221" s="226"/>
    </row>
    <row r="222" spans="1:8" s="227" customFormat="1">
      <c r="A222" s="153"/>
      <c r="B222" s="156"/>
      <c r="C222" s="214" t="s">
        <v>0</v>
      </c>
      <c r="D222" s="408">
        <v>1</v>
      </c>
      <c r="E222" s="451">
        <v>0</v>
      </c>
      <c r="F222" s="408">
        <f>D222*E222</f>
        <v>0</v>
      </c>
      <c r="G222" s="225"/>
      <c r="H222" s="226"/>
    </row>
    <row r="223" spans="1:8" s="221" customFormat="1" ht="13" thickBot="1">
      <c r="A223" s="67"/>
      <c r="B223" s="83"/>
      <c r="C223" s="430"/>
      <c r="D223" s="309"/>
      <c r="E223" s="532"/>
      <c r="F223" s="309"/>
      <c r="G223" s="219"/>
      <c r="H223" s="220"/>
    </row>
    <row r="224" spans="1:8" s="221" customFormat="1" ht="13.5" thickBot="1">
      <c r="A224" s="517"/>
      <c r="B224" s="518" t="s">
        <v>854</v>
      </c>
      <c r="C224" s="519"/>
      <c r="D224" s="520"/>
      <c r="E224" s="521"/>
      <c r="F224" s="522">
        <f>SUM(F211:F223)</f>
        <v>0</v>
      </c>
      <c r="G224" s="219"/>
      <c r="H224" s="220"/>
    </row>
    <row r="225" spans="1:8" s="221" customFormat="1" ht="13">
      <c r="A225" s="292"/>
      <c r="B225" s="524"/>
      <c r="C225" s="525"/>
      <c r="D225" s="526"/>
      <c r="E225" s="526"/>
      <c r="F225" s="527"/>
      <c r="G225" s="219"/>
      <c r="H225" s="220"/>
    </row>
    <row r="226" spans="1:8" s="221" customFormat="1" ht="13">
      <c r="A226" s="65"/>
      <c r="B226" s="512" t="s">
        <v>855</v>
      </c>
      <c r="C226" s="187"/>
      <c r="D226" s="65"/>
      <c r="E226" s="73"/>
      <c r="F226" s="73"/>
      <c r="G226" s="219"/>
      <c r="H226" s="220"/>
    </row>
    <row r="227" spans="1:8" s="221" customFormat="1" ht="13">
      <c r="A227" s="67"/>
      <c r="B227" s="513"/>
      <c r="C227" s="187"/>
      <c r="D227" s="65"/>
      <c r="E227" s="73"/>
      <c r="F227" s="73"/>
      <c r="G227" s="219"/>
      <c r="H227" s="220"/>
    </row>
    <row r="228" spans="1:8" ht="13">
      <c r="A228" s="84" t="s">
        <v>8</v>
      </c>
      <c r="B228" s="84" t="s">
        <v>9</v>
      </c>
      <c r="C228" s="84" t="s">
        <v>12</v>
      </c>
      <c r="D228" s="84" t="s">
        <v>10</v>
      </c>
      <c r="E228" s="84" t="s">
        <v>13</v>
      </c>
      <c r="F228" s="84" t="s">
        <v>11</v>
      </c>
      <c r="G228" s="71"/>
    </row>
    <row r="229" spans="1:8">
      <c r="B229" s="83"/>
      <c r="C229" s="67"/>
      <c r="D229" s="68"/>
      <c r="E229" s="329"/>
      <c r="F229" s="70"/>
      <c r="G229" s="71"/>
    </row>
    <row r="230" spans="1:8" s="227" customFormat="1" ht="93.75" customHeight="1">
      <c r="A230" s="153" t="s">
        <v>1336</v>
      </c>
      <c r="B230" s="156" t="s">
        <v>878</v>
      </c>
      <c r="C230" s="214"/>
      <c r="D230" s="533"/>
      <c r="E230" s="546"/>
      <c r="F230" s="498"/>
      <c r="G230" s="225"/>
      <c r="H230" s="226"/>
    </row>
    <row r="231" spans="1:8" s="227" customFormat="1" ht="13">
      <c r="A231" s="153" t="s">
        <v>833</v>
      </c>
      <c r="B231" s="156" t="s">
        <v>857</v>
      </c>
      <c r="C231" s="214"/>
      <c r="D231" s="264"/>
      <c r="E231" s="546"/>
      <c r="F231" s="498"/>
      <c r="G231" s="225"/>
      <c r="H231" s="226"/>
    </row>
    <row r="232" spans="1:8" s="227" customFormat="1">
      <c r="A232" s="153"/>
      <c r="B232" s="156" t="s">
        <v>861</v>
      </c>
      <c r="C232" s="214" t="s">
        <v>835</v>
      </c>
      <c r="D232" s="408">
        <v>17</v>
      </c>
      <c r="E232" s="451">
        <v>0</v>
      </c>
      <c r="F232" s="408">
        <f>D232*E232</f>
        <v>0</v>
      </c>
      <c r="G232" s="225"/>
      <c r="H232" s="226"/>
    </row>
    <row r="233" spans="1:8" s="221" customFormat="1" ht="13" thickBot="1">
      <c r="A233" s="67"/>
      <c r="B233" s="513"/>
      <c r="C233" s="430"/>
      <c r="D233" s="309"/>
      <c r="E233" s="309"/>
      <c r="F233" s="309"/>
      <c r="G233" s="219"/>
      <c r="H233" s="220"/>
    </row>
    <row r="234" spans="1:8" s="221" customFormat="1" ht="13.5" thickBot="1">
      <c r="A234" s="517"/>
      <c r="B234" s="518" t="s">
        <v>879</v>
      </c>
      <c r="C234" s="519"/>
      <c r="D234" s="520"/>
      <c r="E234" s="521"/>
      <c r="F234" s="522">
        <f>SUM(F232:F233)</f>
        <v>0</v>
      </c>
      <c r="G234" s="219"/>
      <c r="H234" s="220"/>
    </row>
    <row r="235" spans="1:8" s="221" customFormat="1" ht="13">
      <c r="A235" s="292"/>
      <c r="B235" s="65"/>
      <c r="C235" s="65"/>
      <c r="D235" s="65"/>
      <c r="E235" s="73"/>
      <c r="F235" s="73"/>
      <c r="G235" s="219"/>
      <c r="H235" s="220"/>
    </row>
    <row r="236" spans="1:8" s="221" customFormat="1" ht="13">
      <c r="A236" s="65"/>
      <c r="B236" s="512" t="s">
        <v>880</v>
      </c>
      <c r="C236" s="187"/>
      <c r="D236" s="65"/>
      <c r="E236" s="73"/>
      <c r="F236" s="73"/>
      <c r="G236" s="219"/>
      <c r="H236" s="220"/>
    </row>
    <row r="237" spans="1:8" s="221" customFormat="1" ht="13">
      <c r="A237" s="65"/>
      <c r="B237" s="512"/>
      <c r="C237" s="187"/>
      <c r="D237" s="65"/>
      <c r="E237" s="73"/>
      <c r="F237" s="73"/>
      <c r="G237" s="219"/>
      <c r="H237" s="220"/>
    </row>
    <row r="238" spans="1:8" ht="13">
      <c r="A238" s="84" t="s">
        <v>8</v>
      </c>
      <c r="B238" s="84" t="s">
        <v>9</v>
      </c>
      <c r="C238" s="84" t="s">
        <v>12</v>
      </c>
      <c r="D238" s="84" t="s">
        <v>10</v>
      </c>
      <c r="E238" s="84" t="s">
        <v>13</v>
      </c>
      <c r="F238" s="84" t="s">
        <v>11</v>
      </c>
      <c r="G238" s="71"/>
    </row>
    <row r="239" spans="1:8">
      <c r="B239" s="83"/>
      <c r="C239" s="67"/>
      <c r="D239" s="68"/>
      <c r="E239" s="329"/>
      <c r="F239" s="70"/>
      <c r="G239" s="71"/>
    </row>
    <row r="240" spans="1:8" s="227" customFormat="1" ht="54" customHeight="1">
      <c r="A240" s="153" t="s">
        <v>1337</v>
      </c>
      <c r="B240" s="156" t="s">
        <v>881</v>
      </c>
      <c r="C240" s="172"/>
      <c r="D240" s="264"/>
      <c r="E240" s="546"/>
      <c r="F240" s="498"/>
      <c r="G240" s="225"/>
      <c r="H240" s="226"/>
    </row>
    <row r="241" spans="1:8" s="227" customFormat="1" ht="13">
      <c r="A241" s="264"/>
      <c r="B241" s="156"/>
      <c r="C241" s="214" t="s">
        <v>835</v>
      </c>
      <c r="D241" s="408">
        <v>41</v>
      </c>
      <c r="E241" s="451">
        <v>0</v>
      </c>
      <c r="F241" s="408">
        <f>D241*E241</f>
        <v>0</v>
      </c>
      <c r="G241" s="225"/>
      <c r="H241" s="226"/>
    </row>
    <row r="242" spans="1:8" s="221" customFormat="1" ht="13.5" thickBot="1">
      <c r="A242" s="65"/>
      <c r="B242" s="83"/>
      <c r="C242" s="187"/>
      <c r="D242" s="65"/>
      <c r="E242" s="73"/>
      <c r="F242" s="73"/>
      <c r="G242" s="219"/>
      <c r="H242" s="220"/>
    </row>
    <row r="243" spans="1:8" s="221" customFormat="1" ht="13.5" thickBot="1">
      <c r="A243" s="534"/>
      <c r="B243" s="518" t="s">
        <v>882</v>
      </c>
      <c r="C243" s="519"/>
      <c r="D243" s="520"/>
      <c r="E243" s="521"/>
      <c r="F243" s="522">
        <f>SUM(F240:F242)</f>
        <v>0</v>
      </c>
      <c r="G243" s="219"/>
      <c r="H243" s="220"/>
    </row>
    <row r="244" spans="1:8" ht="13" thickBot="1"/>
    <row r="245" spans="1:8" s="221" customFormat="1" ht="26.5" thickBot="1">
      <c r="A245" s="534"/>
      <c r="B245" s="518" t="s">
        <v>898</v>
      </c>
      <c r="C245" s="519"/>
      <c r="D245" s="520"/>
      <c r="E245" s="521"/>
      <c r="F245" s="522">
        <f>SUM(F243,F234,F224,F207,F197)</f>
        <v>0</v>
      </c>
      <c r="G245" s="219"/>
      <c r="H245" s="222"/>
    </row>
  </sheetData>
  <sheetProtection algorithmName="SHA-512" hashValue="pgFk3lCrFKU8OGVeGaL2npJM4jHQNzzrrxgy8feWTuw+Yh/MU2tIn8D+KJ5/yDOT1brZzWIuY9s4Tv+sY2mg1Q==" saltValue="HO5MKLFfOAjVhAbImymP2Q==" spinCount="100000" sheet="1" objects="1" scenarios="1"/>
  <mergeCells count="2">
    <mergeCell ref="B63:F63"/>
    <mergeCell ref="B163:F163"/>
  </mergeCells>
  <pageMargins left="0.7" right="0.7" top="0.75" bottom="0.75" header="0.3" footer="0.3"/>
  <pageSetup paperSize="9" scale="90" fitToHeight="0" orientation="portrait" r:id="rId1"/>
  <headerFooter scaleWithDoc="0" alignWithMargins="0">
    <oddFooter>&amp;L&amp;"Myriad Pro,Regular"&amp;18
&amp;C&amp;"Myriad Pro,Regular"&amp;8
&amp;R&amp;"Myriad Pro,Regular"&amp;9TROŠKOVNIK GRAĐEVINSKIH I OBRTNIČKIH RADOVA               str. &amp;P</oddFooter>
  </headerFooter>
  <rowBreaks count="10" manualBreakCount="10">
    <brk id="45" max="5" man="1"/>
    <brk id="57" max="5" man="1"/>
    <brk id="73" max="5" man="1"/>
    <brk id="97" max="5" man="1"/>
    <brk id="120" max="5" man="1"/>
    <brk id="139" max="5" man="1"/>
    <brk id="161" max="5" man="1"/>
    <brk id="174" max="5" man="1"/>
    <brk id="198" max="5" man="1"/>
    <brk id="245" max="6"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6</vt:i4>
      </vt:variant>
      <vt:variant>
        <vt:lpstr>Imenovani rasponi</vt:lpstr>
      </vt:variant>
      <vt:variant>
        <vt:i4>11</vt:i4>
      </vt:variant>
    </vt:vector>
  </HeadingPairs>
  <TitlesOfParts>
    <vt:vector size="17" baseType="lpstr">
      <vt:lpstr>REKAPITULACIJA</vt:lpstr>
      <vt:lpstr>OPĆI UVJETI</vt:lpstr>
      <vt:lpstr>A - GO (interijer)</vt:lpstr>
      <vt:lpstr>E - ELEKTRIKA</vt:lpstr>
      <vt:lpstr>F - STROJARSTVO</vt:lpstr>
      <vt:lpstr>G - VIK</vt:lpstr>
      <vt:lpstr>'A - GO (interijer)'!Ispis_naslova</vt:lpstr>
      <vt:lpstr>'E - ELEKTRIKA'!Ispis_naslova</vt:lpstr>
      <vt:lpstr>'F - STROJARSTVO'!Ispis_naslova</vt:lpstr>
      <vt:lpstr>'G - VIK'!Ispis_naslova</vt:lpstr>
      <vt:lpstr>'OPĆI UVJETI'!Ispis_naslova</vt:lpstr>
      <vt:lpstr>'A - GO (interijer)'!Podrucje_ispisa</vt:lpstr>
      <vt:lpstr>'E - ELEKTRIKA'!Podrucje_ispisa</vt:lpstr>
      <vt:lpstr>'F - STROJARSTVO'!Podrucje_ispisa</vt:lpstr>
      <vt:lpstr>'G - VIK'!Podrucje_ispisa</vt:lpstr>
      <vt:lpstr>'OPĆI UVJETI'!Podrucje_ispisa</vt:lpstr>
      <vt:lpstr>REKAPITULACIJA!Podrucje_ispisa</vt:lpstr>
    </vt:vector>
  </TitlesOfParts>
  <Company>Varazdin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Dobrotic</dc:creator>
  <cp:lastModifiedBy>Marina Držaić</cp:lastModifiedBy>
  <cp:lastPrinted>2019-04-29T07:53:49Z</cp:lastPrinted>
  <dcterms:created xsi:type="dcterms:W3CDTF">2000-10-31T16:08:00Z</dcterms:created>
  <dcterms:modified xsi:type="dcterms:W3CDTF">2019-11-06T14:05:46Z</dcterms:modified>
</cp:coreProperties>
</file>